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0" yWindow="0" windowWidth="25440" windowHeight="12435" tabRatio="847"/>
  </bookViews>
  <sheets>
    <sheet name="postup" sheetId="16" r:id="rId1"/>
    <sheet name="2016-ÚČ" sheetId="45" r:id="rId2"/>
    <sheet name="2015-ÚČ" sheetId="43" r:id="rId3"/>
    <sheet name="2014-ÚČ" sheetId="35" r:id="rId4"/>
    <sheet name="2013-ÚČ" sheetId="37" r:id="rId5"/>
    <sheet name="2012-ÚČ" sheetId="33" r:id="rId6"/>
    <sheet name="2011-ÚČ" sheetId="29" r:id="rId7"/>
    <sheet name="2016-DE" sheetId="47" r:id="rId8"/>
    <sheet name="2015-DE" sheetId="44" r:id="rId9"/>
    <sheet name="2014-DE" sheetId="38" r:id="rId10"/>
    <sheet name="2013-DE" sheetId="41" r:id="rId11"/>
    <sheet name="2012-DE" sheetId="39" r:id="rId12"/>
    <sheet name="PomocnyMCA" sheetId="4" state="veryHidden" r:id="rId13"/>
    <sheet name="2011-DE" sheetId="42" r:id="rId14"/>
    <sheet name="bodování" sheetId="3" r:id="rId15"/>
  </sheets>
  <definedNames>
    <definedName name="_xlnm.Print_Area" localSheetId="13">'2011-DE'!$A$1:$I$15</definedName>
    <definedName name="_xlnm.Print_Area" localSheetId="11">'2012-DE'!$A$1:$I$27</definedName>
    <definedName name="_xlnm.Print_Area" localSheetId="10">'2013-DE'!$A$1:$I$27</definedName>
    <definedName name="_xlnm.Print_Area" localSheetId="9">'2014-DE'!$A$1:$I$27</definedName>
  </definedNames>
  <calcPr calcId="125725"/>
</workbook>
</file>

<file path=xl/calcChain.xml><?xml version="1.0" encoding="utf-8"?>
<calcChain xmlns="http://schemas.openxmlformats.org/spreadsheetml/2006/main">
  <c r="I10" i="45"/>
  <c r="I15" i="39" l="1"/>
  <c r="H15"/>
  <c r="H14"/>
  <c r="I14" s="1"/>
  <c r="I13"/>
  <c r="H13"/>
  <c r="H12"/>
  <c r="I12" s="1"/>
  <c r="I11"/>
  <c r="H11"/>
  <c r="H10"/>
  <c r="I10" s="1"/>
  <c r="H9"/>
  <c r="I9" s="1"/>
  <c r="H8"/>
  <c r="I8" s="1"/>
  <c r="H7"/>
  <c r="I7" s="1"/>
  <c r="H6"/>
  <c r="I6" s="1"/>
  <c r="H15" i="41"/>
  <c r="I15" s="1"/>
  <c r="H14"/>
  <c r="I14" s="1"/>
  <c r="H13"/>
  <c r="I13" s="1"/>
  <c r="H12"/>
  <c r="I12" s="1"/>
  <c r="I11"/>
  <c r="H11"/>
  <c r="H10"/>
  <c r="I10" s="1"/>
  <c r="H9"/>
  <c r="I9" s="1"/>
  <c r="H8"/>
  <c r="I8" s="1"/>
  <c r="H7"/>
  <c r="I7" s="1"/>
  <c r="H6"/>
  <c r="I6" s="1"/>
  <c r="H15" i="38"/>
  <c r="I15" s="1"/>
  <c r="I14"/>
  <c r="H14"/>
  <c r="H13"/>
  <c r="I13" s="1"/>
  <c r="H12"/>
  <c r="I12" s="1"/>
  <c r="I11"/>
  <c r="H11"/>
  <c r="H10"/>
  <c r="I10" s="1"/>
  <c r="H9"/>
  <c r="I9" s="1"/>
  <c r="H8"/>
  <c r="I8" s="1"/>
  <c r="H7"/>
  <c r="I7" s="1"/>
  <c r="H6"/>
  <c r="I6" s="1"/>
  <c r="H15" i="44"/>
  <c r="I15" s="1"/>
  <c r="H14"/>
  <c r="I14" s="1"/>
  <c r="H13"/>
  <c r="I13" s="1"/>
  <c r="H12"/>
  <c r="I12" s="1"/>
  <c r="I11"/>
  <c r="H11"/>
  <c r="H10"/>
  <c r="I10" s="1"/>
  <c r="H9"/>
  <c r="I9" s="1"/>
  <c r="H8"/>
  <c r="I8" s="1"/>
  <c r="H7"/>
  <c r="I7" s="1"/>
  <c r="H6"/>
  <c r="I6" s="1"/>
  <c r="H15" i="47"/>
  <c r="I15" s="1"/>
  <c r="I14"/>
  <c r="H14"/>
  <c r="I13"/>
  <c r="H13"/>
  <c r="H12"/>
  <c r="I12" s="1"/>
  <c r="I11"/>
  <c r="H11"/>
  <c r="H10"/>
  <c r="I10" s="1"/>
  <c r="H9"/>
  <c r="I9" s="1"/>
  <c r="H8"/>
  <c r="I8" s="1"/>
  <c r="H7"/>
  <c r="I7" s="1"/>
  <c r="H6"/>
  <c r="I6" s="1"/>
  <c r="J15" i="33"/>
  <c r="I15"/>
  <c r="I14"/>
  <c r="J14" s="1"/>
  <c r="I13"/>
  <c r="J13" s="1"/>
  <c r="I12"/>
  <c r="J12" s="1"/>
  <c r="I11"/>
  <c r="J11" s="1"/>
  <c r="I10"/>
  <c r="J10" s="1"/>
  <c r="I9"/>
  <c r="J9" s="1"/>
  <c r="J8"/>
  <c r="I8"/>
  <c r="J7"/>
  <c r="I7"/>
  <c r="J6"/>
  <c r="I6"/>
  <c r="I15" i="37"/>
  <c r="J15" s="1"/>
  <c r="J14"/>
  <c r="I14"/>
  <c r="I13"/>
  <c r="J13" s="1"/>
  <c r="I12"/>
  <c r="J12" s="1"/>
  <c r="I11"/>
  <c r="J11" s="1"/>
  <c r="I10"/>
  <c r="J10" s="1"/>
  <c r="I9"/>
  <c r="J9" s="1"/>
  <c r="I8"/>
  <c r="J8" s="1"/>
  <c r="J7"/>
  <c r="I7"/>
  <c r="I6"/>
  <c r="J6" s="1"/>
  <c r="J15" i="35"/>
  <c r="I15"/>
  <c r="I14"/>
  <c r="J14" s="1"/>
  <c r="J13"/>
  <c r="I13"/>
  <c r="I12"/>
  <c r="J12" s="1"/>
  <c r="I11"/>
  <c r="J11" s="1"/>
  <c r="J10"/>
  <c r="I10"/>
  <c r="I9"/>
  <c r="J9" s="1"/>
  <c r="I8"/>
  <c r="J8" s="1"/>
  <c r="J7"/>
  <c r="I7"/>
  <c r="I6"/>
  <c r="J6" s="1"/>
  <c r="I15" i="43"/>
  <c r="J15" s="1"/>
  <c r="I14"/>
  <c r="J14" s="1"/>
  <c r="I13"/>
  <c r="J13" s="1"/>
  <c r="I12"/>
  <c r="J12" s="1"/>
  <c r="I11"/>
  <c r="J11" s="1"/>
  <c r="I10"/>
  <c r="J10" s="1"/>
  <c r="I9"/>
  <c r="J9" s="1"/>
  <c r="I8"/>
  <c r="J8" s="1"/>
  <c r="I7"/>
  <c r="J7" s="1"/>
  <c r="I6"/>
  <c r="J6" s="1"/>
  <c r="I15" i="45"/>
  <c r="J15" s="1"/>
  <c r="I14"/>
  <c r="J14" s="1"/>
  <c r="I13"/>
  <c r="J13" s="1"/>
  <c r="I12"/>
  <c r="J12" s="1"/>
  <c r="I11"/>
  <c r="J11" s="1"/>
  <c r="J10"/>
  <c r="I9"/>
  <c r="J9" s="1"/>
  <c r="I8"/>
  <c r="J8" s="1"/>
  <c r="I7"/>
  <c r="J7" s="1"/>
  <c r="I6"/>
  <c r="J6" s="1"/>
  <c r="I16" i="39" l="1"/>
  <c r="I16" i="41"/>
  <c r="I16" i="38"/>
  <c r="I16" i="44"/>
  <c r="I16" i="47"/>
  <c r="J16" i="33"/>
  <c r="J16" i="37"/>
  <c r="J16" i="35"/>
  <c r="J16" i="43"/>
  <c r="J16" i="45"/>
  <c r="H14" i="3" l="1"/>
  <c r="I14" s="1"/>
  <c r="H17"/>
  <c r="I17" s="1"/>
  <c r="H12"/>
  <c r="I12" s="1"/>
  <c r="H13"/>
  <c r="I13" s="1"/>
  <c r="H16"/>
  <c r="I16" s="1"/>
  <c r="H24"/>
  <c r="I24" s="1"/>
  <c r="H15"/>
  <c r="I15" s="1"/>
  <c r="H8"/>
  <c r="I8" s="1"/>
  <c r="H26"/>
  <c r="I26" s="1"/>
  <c r="H19"/>
  <c r="I19" s="1"/>
  <c r="H20"/>
  <c r="I20" s="1"/>
  <c r="H11"/>
  <c r="I11" s="1"/>
  <c r="H23"/>
  <c r="I23" s="1"/>
  <c r="H22"/>
  <c r="I22" s="1"/>
  <c r="H25"/>
  <c r="I25" s="1"/>
  <c r="H10"/>
  <c r="I10" s="1"/>
  <c r="H7"/>
  <c r="I7" s="1"/>
  <c r="H18"/>
  <c r="I18" s="1"/>
  <c r="H6"/>
  <c r="I6" s="1"/>
  <c r="H21"/>
  <c r="I21" s="1"/>
  <c r="H9"/>
  <c r="I9" s="1"/>
</calcChain>
</file>

<file path=xl/sharedStrings.xml><?xml version="1.0" encoding="utf-8"?>
<sst xmlns="http://schemas.openxmlformats.org/spreadsheetml/2006/main" count="1005" uniqueCount="331">
  <si>
    <t xml:space="preserve">Rezervní fondy, nedělitelný fond a ostatní fondy ze zisku </t>
  </si>
  <si>
    <t xml:space="preserve">Výsledek hospodaření minulých let </t>
  </si>
  <si>
    <t>Výsledek hospodaření běžného účetního období</t>
  </si>
  <si>
    <t xml:space="preserve">Pasiva celkem </t>
  </si>
  <si>
    <t>Cizí zdroje</t>
  </si>
  <si>
    <t>Rezervy</t>
  </si>
  <si>
    <t>Odpisy dlouhodobého nehmotného a hmotného majetku</t>
  </si>
  <si>
    <t xml:space="preserve">Oběžná aktiva </t>
  </si>
  <si>
    <t xml:space="preserve">Časové rozlišení </t>
  </si>
  <si>
    <t>Krátkodobé závazky</t>
  </si>
  <si>
    <t>Krátkodobé finanční výpomoci</t>
  </si>
  <si>
    <t xml:space="preserve">Zásoby </t>
  </si>
  <si>
    <t>Krátkodobé pohledávky</t>
  </si>
  <si>
    <t>Krátkodobý finanční majetek</t>
  </si>
  <si>
    <t>Dohadné účty pasivní</t>
  </si>
  <si>
    <t>Dohadné účty aktivní</t>
  </si>
  <si>
    <t>001</t>
  </si>
  <si>
    <t>031</t>
  </si>
  <si>
    <t>032</t>
  </si>
  <si>
    <t>ROA</t>
  </si>
  <si>
    <t>Úrokové krytí</t>
  </si>
  <si>
    <t>Krytí zásob čistým pracovním kapitálem</t>
  </si>
  <si>
    <t>Doba splatnosti dluhů, z cash flow</t>
  </si>
  <si>
    <t>Rentabilita výkonů, z cash flow</t>
  </si>
  <si>
    <t>Přidaná hodnota / vstupy</t>
  </si>
  <si>
    <t>Celková zadluženost</t>
  </si>
  <si>
    <t>položka</t>
  </si>
  <si>
    <t>číslo rádku</t>
  </si>
  <si>
    <t>běžné účetní období</t>
  </si>
  <si>
    <t>01</t>
  </si>
  <si>
    <t>Tržby za prodej zboží</t>
  </si>
  <si>
    <t>Náklady vynaložené na prodané zboží</t>
  </si>
  <si>
    <t>Výkony</t>
  </si>
  <si>
    <t>04</t>
  </si>
  <si>
    <t>02</t>
  </si>
  <si>
    <t>Výkonová spotřeba</t>
  </si>
  <si>
    <t>08</t>
  </si>
  <si>
    <t>Přidaná hodnota</t>
  </si>
  <si>
    <t>11</t>
  </si>
  <si>
    <t>18</t>
  </si>
  <si>
    <t>Změna stavu rezerv a opravných položek v provozní oblasti a komplexních nákladů příštích období</t>
  </si>
  <si>
    <t>25</t>
  </si>
  <si>
    <t xml:space="preserve">Provozní výsledek hospodaření </t>
  </si>
  <si>
    <t>30</t>
  </si>
  <si>
    <t>Nákladové úroky</t>
  </si>
  <si>
    <t>43</t>
  </si>
  <si>
    <t>ukazatel</t>
  </si>
  <si>
    <t>výsledek ukazatele</t>
  </si>
  <si>
    <t>Dlouhodobá rentabilita</t>
  </si>
  <si>
    <t>Aktiva celkem</t>
  </si>
  <si>
    <t>č.</t>
  </si>
  <si>
    <t>103</t>
  </si>
  <si>
    <t>104</t>
  </si>
  <si>
    <t>BODY</t>
  </si>
  <si>
    <t>∑</t>
  </si>
  <si>
    <t>od</t>
  </si>
  <si>
    <t>kategorie</t>
  </si>
  <si>
    <t>E - NE</t>
  </si>
  <si>
    <t>C - ANO</t>
  </si>
  <si>
    <t>B - ANO</t>
  </si>
  <si>
    <t>A - ANO</t>
  </si>
  <si>
    <t>roky</t>
  </si>
  <si>
    <t>období</t>
  </si>
  <si>
    <t>průměrný počet bodů</t>
  </si>
  <si>
    <t>ANO/NE</t>
  </si>
  <si>
    <t>Postup:</t>
  </si>
  <si>
    <t>bodování</t>
  </si>
  <si>
    <t>na konci zdaňovacího období</t>
  </si>
  <si>
    <t>1</t>
  </si>
  <si>
    <t>2</t>
  </si>
  <si>
    <t>3</t>
  </si>
  <si>
    <t>4</t>
  </si>
  <si>
    <t>5</t>
  </si>
  <si>
    <t>6</t>
  </si>
  <si>
    <t>7</t>
  </si>
  <si>
    <t>8</t>
  </si>
  <si>
    <t>Peněžní prostředky v hotovosti</t>
  </si>
  <si>
    <t>Peněžní prostředky na bankovních účtech</t>
  </si>
  <si>
    <t>Zásoby</t>
  </si>
  <si>
    <t>poplatník</t>
  </si>
  <si>
    <t>101</t>
  </si>
  <si>
    <t>102</t>
  </si>
  <si>
    <t>Odpisy</t>
  </si>
  <si>
    <t>ODP</t>
  </si>
  <si>
    <t>PŘÍLOHA č. 1, str. 1</t>
  </si>
  <si>
    <t>PŘÍLOHA č. 1, str. 2</t>
  </si>
  <si>
    <t>Odpisový plán</t>
  </si>
  <si>
    <t>Rentabilita celkového majetku</t>
  </si>
  <si>
    <t>Rentabilita vlastních zdrojů</t>
  </si>
  <si>
    <t>Podíl výdajů na 1 Kč příjmů</t>
  </si>
  <si>
    <t>Doba obratu zásob</t>
  </si>
  <si>
    <t>Obrátkovost majetku</t>
  </si>
  <si>
    <t>Doba splatnosti závazků</t>
  </si>
  <si>
    <t>účetnictví</t>
  </si>
  <si>
    <t xml:space="preserve">1. Výpočet dílčího základu daně z příjmů z podnikání  </t>
  </si>
  <si>
    <t>a z jiné samostatné výdělečné činnosti</t>
  </si>
  <si>
    <t>Finanční zdraví podniku</t>
  </si>
  <si>
    <t>Výsledné hodnocení</t>
  </si>
  <si>
    <t xml:space="preserve">1) vyplní se předem připravené výkazy na jednotlivých listech </t>
  </si>
  <si>
    <t>, resp.</t>
  </si>
  <si>
    <t>z listu</t>
  </si>
  <si>
    <t xml:space="preserve"> FINANČNÍ ZDRAVÍ</t>
  </si>
  <si>
    <t>048</t>
  </si>
  <si>
    <t>056</t>
  </si>
  <si>
    <t>058</t>
  </si>
  <si>
    <t>063</t>
  </si>
  <si>
    <t>067</t>
  </si>
  <si>
    <t>Krytí dlouhodobého majetku vl. zdroji</t>
  </si>
  <si>
    <t>D. Tabulka pro poplatníky, kteří vedou daňovou</t>
  </si>
  <si>
    <r>
      <t xml:space="preserve">evidenci podle </t>
    </r>
    <r>
      <rPr>
        <sz val="11"/>
        <rFont val="Arial"/>
        <family val="2"/>
        <charset val="238"/>
      </rPr>
      <t>§</t>
    </r>
    <r>
      <rPr>
        <i/>
        <sz val="11"/>
        <rFont val="Verdana"/>
        <family val="2"/>
        <charset val="238"/>
      </rPr>
      <t xml:space="preserve"> 7b zákona</t>
    </r>
  </si>
  <si>
    <t>Pohledávky včetně poskytnutých úvěrů a půjček</t>
  </si>
  <si>
    <t>Závazky včetně přijatých úvěrů a půjček</t>
  </si>
  <si>
    <t>Ostatní majetek</t>
  </si>
  <si>
    <t>Dlouhodobý nehmotný majetek *)</t>
  </si>
  <si>
    <t>Cenné papíry a peněžní vklady *)</t>
  </si>
  <si>
    <t xml:space="preserve">*) v daňovém přiznání součástí položky Ostatní majetek (výši Ostatního </t>
  </si>
  <si>
    <t>majetku je tak nutno upravit - odečíst - DNM, resp. CP a peněžní vklady)</t>
  </si>
  <si>
    <t>Příjmy podle § 7 zákona</t>
  </si>
  <si>
    <t>Výdaje související s příjmy podle § 7 zákona</t>
  </si>
  <si>
    <t>- výpočet finančního zdraví se provádí z Rozvahy a Výkazu zisku a ztráty v případě žadatele účetní jednotky, nebo</t>
  </si>
  <si>
    <t>daňové evidence</t>
  </si>
  <si>
    <t>daňové evidence na účetnictví)</t>
  </si>
  <si>
    <t>087</t>
  </si>
  <si>
    <t>119</t>
  </si>
  <si>
    <t>Krátkodobé bankovní úvěry</t>
  </si>
  <si>
    <t>Přiznání k dani z příjmů fyzických osob B 2011</t>
  </si>
  <si>
    <t>080</t>
  </si>
  <si>
    <t>083</t>
  </si>
  <si>
    <t>088</t>
  </si>
  <si>
    <t>089</t>
  </si>
  <si>
    <t>105</t>
  </si>
  <si>
    <t>115</t>
  </si>
  <si>
    <t>120</t>
  </si>
  <si>
    <t>121</t>
  </si>
  <si>
    <t>Výsledek ukazatelů za rok 2012</t>
  </si>
  <si>
    <t>Přiznání k dani z příjmů fyzických osob B 2012</t>
  </si>
  <si>
    <t>Počet bodů celkem za rok 2012</t>
  </si>
  <si>
    <t>Výsledek ukazatelů za rok 2013</t>
  </si>
  <si>
    <t>Počet bodů celkem za rok 2013</t>
  </si>
  <si>
    <t>Přiznání k dani z příjmů fyzických osob B 2013</t>
  </si>
  <si>
    <t>Hmotný majetek</t>
  </si>
  <si>
    <t>Výsledek hospodaření za účetní období</t>
  </si>
  <si>
    <t>60</t>
  </si>
  <si>
    <t>22</t>
  </si>
  <si>
    <t>Zůstatková cena prodaného dlouhodobého majetku a materiálu</t>
  </si>
  <si>
    <t>090</t>
  </si>
  <si>
    <t>106</t>
  </si>
  <si>
    <t>116</t>
  </si>
  <si>
    <t>122</t>
  </si>
  <si>
    <t>Dlouhodobý majetek</t>
  </si>
  <si>
    <t>003</t>
  </si>
  <si>
    <t>Výsledek ukazatelů za rok 2014</t>
  </si>
  <si>
    <t>Pohotová likvidita (L2)</t>
  </si>
  <si>
    <t>Investiční aktivita</t>
  </si>
  <si>
    <t>Počet bodů celkem za rok 2014</t>
  </si>
  <si>
    <t>Přiznání k dani z příjmů fyzických osob B 2014</t>
  </si>
  <si>
    <t>"Pohotová likvidita"</t>
  </si>
  <si>
    <t>D - NE</t>
  </si>
  <si>
    <t>2014-ÚČ, 2013-ÚČ, 2012-ÚČ</t>
  </si>
  <si>
    <t>2014-DE, 2013-DE, 2012-DE</t>
  </si>
  <si>
    <t>2014-ÚČ, 2013-ÚČ, 2012-DE</t>
  </si>
  <si>
    <t>2014-ÚČ, 2013-DE, 2012-DE</t>
  </si>
  <si>
    <t xml:space="preserve"> 2014-ÚČ, 2013-DE </t>
  </si>
  <si>
    <t>Rozdíl mezi příjmy a výdaji (ř. 101 - 102)</t>
  </si>
  <si>
    <t>2) ukazatelé se automaticky propočítají vč. přidělení bodů, celkové bodové hodnocení spolu s výsledkem FZ se zjistí</t>
  </si>
  <si>
    <t>Výsledek ukazatelů za rok 2015</t>
  </si>
  <si>
    <t>Přiznání k dani z příjmů fyzických osob B 2015</t>
  </si>
  <si>
    <t>2015-ÚČ, 2014-ÚČ, 2013-ÚČ</t>
  </si>
  <si>
    <t xml:space="preserve"> 2015-ÚČ, 2014-ÚČ </t>
  </si>
  <si>
    <t>2014-ÚČ, 2013-ÚČ</t>
  </si>
  <si>
    <t>2015-DE, 2014-DE, 2013-DE</t>
  </si>
  <si>
    <t xml:space="preserve"> 2015-DE, 2014-DE </t>
  </si>
  <si>
    <t>2014-DE, 2013-DE</t>
  </si>
  <si>
    <t>2015-ÚČ, 2014-ÚČ, 2013-DE</t>
  </si>
  <si>
    <t>2015-ÚČ, 2014-DE, 2013-DE</t>
  </si>
  <si>
    <t xml:space="preserve"> 2015-ÚČ, 2014-DE </t>
  </si>
  <si>
    <t>Počet bodů celkem za rok 2015</t>
  </si>
  <si>
    <t>dle příslušných roků (lze i např.: rok 2013 - daňová evidence a roky 2014, 2015 - účetnictví, tj. žadatel přešel z</t>
  </si>
  <si>
    <t xml:space="preserve">Dluhy včetně přijatých úvěrů a zápůjček </t>
  </si>
  <si>
    <t>Fondy ze zisku</t>
  </si>
  <si>
    <t>B.</t>
  </si>
  <si>
    <t xml:space="preserve">C. </t>
  </si>
  <si>
    <t>C. I.</t>
  </si>
  <si>
    <t>C. III.</t>
  </si>
  <si>
    <t>C. III. 8</t>
  </si>
  <si>
    <t xml:space="preserve">C. IV. </t>
  </si>
  <si>
    <t xml:space="preserve">D. I. </t>
  </si>
  <si>
    <t xml:space="preserve">A. III. </t>
  </si>
  <si>
    <t xml:space="preserve">A. IV. </t>
  </si>
  <si>
    <t>A. V. 1</t>
  </si>
  <si>
    <t xml:space="preserve">B. </t>
  </si>
  <si>
    <t xml:space="preserve">B. I. </t>
  </si>
  <si>
    <t xml:space="preserve">B. III. </t>
  </si>
  <si>
    <t>B. III. 10</t>
  </si>
  <si>
    <t>B. IV. 3</t>
  </si>
  <si>
    <t xml:space="preserve">C. I. </t>
  </si>
  <si>
    <t xml:space="preserve">I. </t>
  </si>
  <si>
    <t xml:space="preserve">A. </t>
  </si>
  <si>
    <t xml:space="preserve">II. </t>
  </si>
  <si>
    <t xml:space="preserve"> + </t>
  </si>
  <si>
    <t xml:space="preserve">E. </t>
  </si>
  <si>
    <t xml:space="preserve">F. </t>
  </si>
  <si>
    <t xml:space="preserve">G. </t>
  </si>
  <si>
    <t xml:space="preserve">N. </t>
  </si>
  <si>
    <t>***</t>
  </si>
  <si>
    <t>*</t>
  </si>
  <si>
    <t xml:space="preserve">označení </t>
  </si>
  <si>
    <t xml:space="preserve">A. V. </t>
  </si>
  <si>
    <t>B. II. 8</t>
  </si>
  <si>
    <t>B. IV. 2</t>
  </si>
  <si>
    <t>C. II. 2.</t>
  </si>
  <si>
    <t>Dohadné účty aktivní (kr. pohledávky)</t>
  </si>
  <si>
    <t>C. II. 2. 4. 5.</t>
  </si>
  <si>
    <t xml:space="preserve">C. III. </t>
  </si>
  <si>
    <t>Výsledek hospodaření minulých let (+/-)</t>
  </si>
  <si>
    <t>A. V.</t>
  </si>
  <si>
    <t>B + C</t>
  </si>
  <si>
    <t>C. I. 9. 2.</t>
  </si>
  <si>
    <t>Dohadné účty pasivní (dl. závazky)</t>
  </si>
  <si>
    <t xml:space="preserve">C. II. </t>
  </si>
  <si>
    <t>Dohadné účty pasivní (kr. závazky)</t>
  </si>
  <si>
    <t>C. II. 8. 6.</t>
  </si>
  <si>
    <t>Závazky k úvěrovým institucím</t>
  </si>
  <si>
    <t>C. II. 8. 2.</t>
  </si>
  <si>
    <t>Časové rozlišení pasiv</t>
  </si>
  <si>
    <t xml:space="preserve">D. </t>
  </si>
  <si>
    <t>Časové rozlišení aktiv</t>
  </si>
  <si>
    <t>A. 1.</t>
  </si>
  <si>
    <t>I.</t>
  </si>
  <si>
    <t>Tržby z prodeje výrobků a služeb</t>
  </si>
  <si>
    <t>Změna stavu zásob vlastní činnosti (+/-)</t>
  </si>
  <si>
    <t>C.</t>
  </si>
  <si>
    <t>Aktivace (-)</t>
  </si>
  <si>
    <t>A. 2.</t>
  </si>
  <si>
    <t>Spotřeba materiálu a energie</t>
  </si>
  <si>
    <t>Služby</t>
  </si>
  <si>
    <t>A. 3.</t>
  </si>
  <si>
    <t>E. 1. 1.</t>
  </si>
  <si>
    <t>Úpravy hodnot dlouhodobého nehmotného a hmotného majetku - trvalé</t>
  </si>
  <si>
    <t>F. 1.</t>
  </si>
  <si>
    <t>Zůstatková cena prodaného dlouhodobého majetku</t>
  </si>
  <si>
    <t>Zůstatková cena prodaného materiálu</t>
  </si>
  <si>
    <t>F. 2.</t>
  </si>
  <si>
    <t>E. 1. 2.</t>
  </si>
  <si>
    <t>Úpravy hodnot dlouhodobého nehmotného a hmotného majetku - dočasné</t>
  </si>
  <si>
    <t>E. 2.</t>
  </si>
  <si>
    <t>Úpravy hodnot zásob</t>
  </si>
  <si>
    <t>E. 3.</t>
  </si>
  <si>
    <t>Úpravy hodnot pohledávek</t>
  </si>
  <si>
    <t>F. 4.</t>
  </si>
  <si>
    <t>Rezervy v provozní oblasti a komplexní náklady příštích období</t>
  </si>
  <si>
    <t>Provozní výsledek hospodaření (+/-)</t>
  </si>
  <si>
    <t xml:space="preserve">J. </t>
  </si>
  <si>
    <t>Nákladové úroky a podobné náklady</t>
  </si>
  <si>
    <t>Výsledek hospodaření za účetní období (+/-)</t>
  </si>
  <si>
    <t>A.</t>
  </si>
  <si>
    <t>Peněžní prostředky</t>
  </si>
  <si>
    <t>2016-ÚČ, 2015-ÚČ, 2014-ÚČ</t>
  </si>
  <si>
    <t xml:space="preserve"> 2016-ÚČ, 2015-DE </t>
  </si>
  <si>
    <t xml:space="preserve"> 2016-ÚČ, 2015-ÚČ </t>
  </si>
  <si>
    <t>2016-DE, 2015-DE, 2014-DE</t>
  </si>
  <si>
    <t xml:space="preserve"> 2016-DE, 2015-DE </t>
  </si>
  <si>
    <t>2016-ÚČ, 2015-ÚČ, 2014-DE</t>
  </si>
  <si>
    <t>2016-ÚČ, 2015-DE, 2014-DE</t>
  </si>
  <si>
    <t>Výsledek ukazatelů za rok 2016</t>
  </si>
  <si>
    <t>03</t>
  </si>
  <si>
    <t>07</t>
  </si>
  <si>
    <t>05</t>
  </si>
  <si>
    <t>06</t>
  </si>
  <si>
    <t>16</t>
  </si>
  <si>
    <t>26</t>
  </si>
  <si>
    <t>17</t>
  </si>
  <si>
    <t>19</t>
  </si>
  <si>
    <t>28</t>
  </si>
  <si>
    <t>55</t>
  </si>
  <si>
    <t>037</t>
  </si>
  <si>
    <t>038</t>
  </si>
  <si>
    <t>057</t>
  </si>
  <si>
    <t>066</t>
  </si>
  <si>
    <t>068</t>
  </si>
  <si>
    <t>071</t>
  </si>
  <si>
    <t>074</t>
  </si>
  <si>
    <t>078</t>
  </si>
  <si>
    <t>092</t>
  </si>
  <si>
    <t>095</t>
  </si>
  <si>
    <t>099</t>
  </si>
  <si>
    <t>123</t>
  </si>
  <si>
    <t>139</t>
  </si>
  <si>
    <t>127</t>
  </si>
  <si>
    <t>135</t>
  </si>
  <si>
    <t>141</t>
  </si>
  <si>
    <t>z Přiznání k dani z příjmů fyzických osob typ B u žadatelů s daňovou evidencí</t>
  </si>
  <si>
    <t>(ve výjimečných případech i pouze za dva roky - nově vzniklý subjekt či subjekt poškozený z důvodů vyšší moci -</t>
  </si>
  <si>
    <t>či mimořádných okolností)</t>
  </si>
  <si>
    <t>- výpočet se provádí za poslední tři uzavřená účetní období</t>
  </si>
  <si>
    <t>Rozvaha ke dni 31. 12. 2016</t>
  </si>
  <si>
    <t>Výkaz zisku a ztráty ke dni 31. 12. 2016</t>
  </si>
  <si>
    <t>Rozvaha ke dni 31. 12. 2015</t>
  </si>
  <si>
    <t>Výkaz zisku a ztráty ke dni 31. 12. 2015</t>
  </si>
  <si>
    <t>Rozvaha ke dni 31. 12. 2014</t>
  </si>
  <si>
    <t>Výkaz zisku a ztráty ke dni 31. 12. 2014</t>
  </si>
  <si>
    <t>Rozvaha ke dni 31. 12. 2013</t>
  </si>
  <si>
    <t>Výkaz zisku a ztráty ke dni 31. 12. 2013</t>
  </si>
  <si>
    <t>Rozvaha ke dni 31. 12. 2012</t>
  </si>
  <si>
    <t>Výkaz zisku a ztráty ke dni 31. 12. 2012</t>
  </si>
  <si>
    <t>Rozvaha ke dni 31. 12. 2011</t>
  </si>
  <si>
    <t>Výsledek se týká subjektu, který prokazuje finanční zdraví</t>
  </si>
  <si>
    <t>za účetnictví roky 2016, 2015, 2014</t>
  </si>
  <si>
    <t>za účetnictví roky 2015, 2014, 2013</t>
  </si>
  <si>
    <t>za účetnictví roky 2014, 2013, 2012</t>
  </si>
  <si>
    <t>za účetnictví roky 2016, 2015</t>
  </si>
  <si>
    <t>za účetnictví roky 2015, 2014</t>
  </si>
  <si>
    <t>za účetnictví roky 2014, 2013</t>
  </si>
  <si>
    <t>za daňovou evidenci roky 2016, 2015, 2014</t>
  </si>
  <si>
    <t>za daňovou evidenci roky 2015, 2014, 2013</t>
  </si>
  <si>
    <t>za daňovou evidenci roky 2014, 2013, 2012</t>
  </si>
  <si>
    <t>za daňovou evidenci roky 2016, 2015</t>
  </si>
  <si>
    <t>za daňovou evidenci roky 2015, 2014</t>
  </si>
  <si>
    <t>za daňovou evidenci roky 2014, 2013</t>
  </si>
  <si>
    <t>za účetnictví roky 2016, 2015 a daňovou evidenci rok 2014</t>
  </si>
  <si>
    <t>za účetnictví roky 2015, 2014 a daňovou evidenci rok 2013</t>
  </si>
  <si>
    <t>za účetnictví roky 2014, 2013 a daňovou evidenci rok 2012</t>
  </si>
  <si>
    <t>za účetnictví rok 2016 a daňovou evidenci roky 2015, 2014</t>
  </si>
  <si>
    <t>za účetnictví rok 2015 a daňovou evidenci roky 2014, 2013</t>
  </si>
  <si>
    <t>za účetnictví rok 2014 a daňovou evidenci roky 2013, 2012</t>
  </si>
  <si>
    <t>za účetnictví rok 2016 a daňovou evidenci rok 2015</t>
  </si>
  <si>
    <t>za účetnictví rok 2015 a daňovou evidenci rok 2014</t>
  </si>
  <si>
    <t>za účetnictví rok 2014 a daňovou evidenci rok 2013</t>
  </si>
  <si>
    <t>Počet bodů celkem za rok 2016</t>
  </si>
  <si>
    <t>Přiznání k dani z příjmů fyzických osob B 2016</t>
  </si>
  <si>
    <t>do (včetně)</t>
  </si>
</sst>
</file>

<file path=xl/styles.xml><?xml version="1.0" encoding="utf-8"?>
<styleSheet xmlns="http://schemas.openxmlformats.org/spreadsheetml/2006/main">
  <numFmts count="1">
    <numFmt numFmtId="164" formatCode="0.000"/>
  </numFmts>
  <fonts count="16">
    <font>
      <sz val="10"/>
      <name val="Arial CE"/>
      <charset val="238"/>
    </font>
    <font>
      <sz val="11"/>
      <name val="Arial CE"/>
      <charset val="238"/>
    </font>
    <font>
      <sz val="11"/>
      <name val="Arial CE"/>
      <family val="2"/>
      <charset val="238"/>
    </font>
    <font>
      <sz val="11"/>
      <name val="Verdana"/>
      <family val="2"/>
      <charset val="238"/>
    </font>
    <font>
      <sz val="10"/>
      <name val="Verdana"/>
      <family val="2"/>
      <charset val="238"/>
    </font>
    <font>
      <sz val="11"/>
      <color indexed="9"/>
      <name val="Verdana"/>
      <family val="2"/>
      <charset val="238"/>
    </font>
    <font>
      <i/>
      <sz val="11"/>
      <name val="Verdana"/>
      <family val="2"/>
      <charset val="238"/>
    </font>
    <font>
      <b/>
      <sz val="11"/>
      <name val="Verdana"/>
      <family val="2"/>
      <charset val="238"/>
    </font>
    <font>
      <i/>
      <sz val="10"/>
      <name val="Verdana"/>
      <family val="2"/>
      <charset val="238"/>
    </font>
    <font>
      <i/>
      <sz val="12"/>
      <name val="Verdana"/>
      <family val="2"/>
      <charset val="238"/>
    </font>
    <font>
      <b/>
      <i/>
      <sz val="11"/>
      <name val="Verdana"/>
      <family val="2"/>
      <charset val="238"/>
    </font>
    <font>
      <b/>
      <sz val="14"/>
      <name val="Verdana"/>
      <family val="2"/>
      <charset val="238"/>
    </font>
    <font>
      <sz val="14"/>
      <name val="Verdana"/>
      <family val="2"/>
      <charset val="238"/>
    </font>
    <font>
      <sz val="11"/>
      <name val="Arial"/>
      <family val="2"/>
      <charset val="238"/>
    </font>
    <font>
      <sz val="11"/>
      <color indexed="10"/>
      <name val="Verdana"/>
      <family val="2"/>
      <charset val="238"/>
    </font>
    <font>
      <sz val="11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39"/>
        <bgColor indexed="64"/>
      </patternFill>
    </fill>
    <fill>
      <patternFill patternType="solid">
        <fgColor indexed="37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35"/>
        <bgColor indexed="64"/>
      </patternFill>
    </fill>
    <fill>
      <patternFill patternType="solid">
        <fgColor indexed="34"/>
        <bgColor indexed="64"/>
      </patternFill>
    </fill>
    <fill>
      <patternFill patternType="solid">
        <fgColor theme="0" tint="-0.249977111117893"/>
        <bgColor indexed="64"/>
      </patternFill>
    </fill>
  </fills>
  <borders count="44">
    <border>
      <left/>
      <right/>
      <top/>
      <bottom/>
      <diagonal/>
    </border>
    <border>
      <left style="thick">
        <color indexed="38"/>
      </left>
      <right style="hair">
        <color indexed="38"/>
      </right>
      <top style="thick">
        <color indexed="38"/>
      </top>
      <bottom style="hair">
        <color indexed="38"/>
      </bottom>
      <diagonal/>
    </border>
    <border>
      <left style="hair">
        <color indexed="38"/>
      </left>
      <right style="hair">
        <color indexed="38"/>
      </right>
      <top style="thick">
        <color indexed="38"/>
      </top>
      <bottom style="hair">
        <color indexed="38"/>
      </bottom>
      <diagonal/>
    </border>
    <border>
      <left style="hair">
        <color indexed="38"/>
      </left>
      <right style="thick">
        <color indexed="38"/>
      </right>
      <top style="thick">
        <color indexed="38"/>
      </top>
      <bottom style="hair">
        <color indexed="38"/>
      </bottom>
      <diagonal/>
    </border>
    <border>
      <left style="thick">
        <color indexed="38"/>
      </left>
      <right style="hair">
        <color indexed="38"/>
      </right>
      <top style="hair">
        <color indexed="38"/>
      </top>
      <bottom style="hair">
        <color indexed="38"/>
      </bottom>
      <diagonal/>
    </border>
    <border>
      <left style="hair">
        <color indexed="38"/>
      </left>
      <right style="hair">
        <color indexed="38"/>
      </right>
      <top style="hair">
        <color indexed="38"/>
      </top>
      <bottom style="hair">
        <color indexed="38"/>
      </bottom>
      <diagonal/>
    </border>
    <border>
      <left style="hair">
        <color indexed="38"/>
      </left>
      <right style="thick">
        <color indexed="38"/>
      </right>
      <top style="hair">
        <color indexed="38"/>
      </top>
      <bottom style="hair">
        <color indexed="38"/>
      </bottom>
      <diagonal/>
    </border>
    <border>
      <left style="thick">
        <color indexed="38"/>
      </left>
      <right style="hair">
        <color indexed="38"/>
      </right>
      <top style="hair">
        <color indexed="38"/>
      </top>
      <bottom style="thick">
        <color indexed="38"/>
      </bottom>
      <diagonal/>
    </border>
    <border>
      <left style="hair">
        <color indexed="38"/>
      </left>
      <right style="hair">
        <color indexed="38"/>
      </right>
      <top style="hair">
        <color indexed="38"/>
      </top>
      <bottom style="thick">
        <color indexed="38"/>
      </bottom>
      <diagonal/>
    </border>
    <border>
      <left style="hair">
        <color indexed="38"/>
      </left>
      <right style="thick">
        <color indexed="38"/>
      </right>
      <top style="hair">
        <color indexed="38"/>
      </top>
      <bottom style="thick">
        <color indexed="38"/>
      </bottom>
      <diagonal/>
    </border>
    <border>
      <left style="thick">
        <color indexed="38"/>
      </left>
      <right style="hair">
        <color indexed="38"/>
      </right>
      <top style="thick">
        <color indexed="38"/>
      </top>
      <bottom style="thick">
        <color indexed="38"/>
      </bottom>
      <diagonal/>
    </border>
    <border>
      <left style="hair">
        <color indexed="38"/>
      </left>
      <right style="hair">
        <color indexed="38"/>
      </right>
      <top style="thick">
        <color indexed="38"/>
      </top>
      <bottom style="thick">
        <color indexed="38"/>
      </bottom>
      <diagonal/>
    </border>
    <border>
      <left style="hair">
        <color indexed="38"/>
      </left>
      <right style="thick">
        <color indexed="38"/>
      </right>
      <top style="thick">
        <color indexed="38"/>
      </top>
      <bottom style="thick">
        <color indexed="38"/>
      </bottom>
      <diagonal/>
    </border>
    <border>
      <left style="medium">
        <color indexed="38"/>
      </left>
      <right/>
      <top style="medium">
        <color indexed="38"/>
      </top>
      <bottom/>
      <diagonal/>
    </border>
    <border>
      <left/>
      <right style="medium">
        <color indexed="38"/>
      </right>
      <top style="medium">
        <color indexed="38"/>
      </top>
      <bottom/>
      <diagonal/>
    </border>
    <border>
      <left style="medium">
        <color indexed="38"/>
      </left>
      <right/>
      <top/>
      <bottom/>
      <diagonal/>
    </border>
    <border>
      <left/>
      <right style="medium">
        <color indexed="38"/>
      </right>
      <top/>
      <bottom/>
      <diagonal/>
    </border>
    <border>
      <left style="medium">
        <color indexed="38"/>
      </left>
      <right/>
      <top/>
      <bottom style="medium">
        <color indexed="38"/>
      </bottom>
      <diagonal/>
    </border>
    <border>
      <left/>
      <right style="medium">
        <color indexed="38"/>
      </right>
      <top/>
      <bottom style="medium">
        <color indexed="38"/>
      </bottom>
      <diagonal/>
    </border>
    <border>
      <left style="medium">
        <color indexed="38"/>
      </left>
      <right style="medium">
        <color indexed="38"/>
      </right>
      <top style="medium">
        <color indexed="38"/>
      </top>
      <bottom style="medium">
        <color indexed="38"/>
      </bottom>
      <diagonal/>
    </border>
    <border>
      <left style="thick">
        <color indexed="38"/>
      </left>
      <right/>
      <top style="thick">
        <color indexed="38"/>
      </top>
      <bottom/>
      <diagonal/>
    </border>
    <border>
      <left/>
      <right/>
      <top style="thick">
        <color indexed="38"/>
      </top>
      <bottom/>
      <diagonal/>
    </border>
    <border>
      <left/>
      <right style="thick">
        <color indexed="38"/>
      </right>
      <top style="thick">
        <color indexed="38"/>
      </top>
      <bottom/>
      <diagonal/>
    </border>
    <border>
      <left/>
      <right style="thick">
        <color indexed="38"/>
      </right>
      <top/>
      <bottom/>
      <diagonal/>
    </border>
    <border>
      <left style="thick">
        <color indexed="38"/>
      </left>
      <right/>
      <top/>
      <bottom/>
      <diagonal/>
    </border>
    <border>
      <left style="thick">
        <color indexed="38"/>
      </left>
      <right/>
      <top/>
      <bottom style="thick">
        <color indexed="38"/>
      </bottom>
      <diagonal/>
    </border>
    <border>
      <left/>
      <right/>
      <top/>
      <bottom style="thick">
        <color indexed="38"/>
      </bottom>
      <diagonal/>
    </border>
    <border>
      <left/>
      <right style="thick">
        <color indexed="38"/>
      </right>
      <top/>
      <bottom style="thick">
        <color indexed="38"/>
      </bottom>
      <diagonal/>
    </border>
    <border>
      <left style="thick">
        <color indexed="38"/>
      </left>
      <right style="hair">
        <color indexed="38"/>
      </right>
      <top style="hair">
        <color indexed="38"/>
      </top>
      <bottom/>
      <diagonal/>
    </border>
    <border>
      <left style="hair">
        <color indexed="38"/>
      </left>
      <right style="hair">
        <color indexed="38"/>
      </right>
      <top style="hair">
        <color indexed="38"/>
      </top>
      <bottom/>
      <diagonal/>
    </border>
    <border>
      <left style="hair">
        <color indexed="38"/>
      </left>
      <right style="thick">
        <color indexed="38"/>
      </right>
      <top style="hair">
        <color indexed="38"/>
      </top>
      <bottom/>
      <diagonal/>
    </border>
    <border>
      <left style="hair">
        <color indexed="38"/>
      </left>
      <right style="hair">
        <color indexed="38"/>
      </right>
      <top/>
      <bottom/>
      <diagonal/>
    </border>
    <border>
      <left style="medium">
        <color rgb="FF9AB7AD"/>
      </left>
      <right style="thin">
        <color rgb="FF9AB7AD"/>
      </right>
      <top style="thin">
        <color rgb="FF9AB7AD"/>
      </top>
      <bottom style="thin">
        <color rgb="FF9AB7AD"/>
      </bottom>
      <diagonal/>
    </border>
    <border>
      <left/>
      <right style="hair">
        <color indexed="38"/>
      </right>
      <top style="hair">
        <color indexed="38"/>
      </top>
      <bottom style="hair">
        <color indexed="38"/>
      </bottom>
      <diagonal/>
    </border>
    <border>
      <left/>
      <right style="thin">
        <color theme="0" tint="-0.249977111117893"/>
      </right>
      <top/>
      <bottom/>
      <diagonal/>
    </border>
    <border>
      <left style="hair">
        <color indexed="38"/>
      </left>
      <right/>
      <top style="hair">
        <color indexed="38"/>
      </top>
      <bottom style="hair">
        <color indexed="38"/>
      </bottom>
      <diagonal/>
    </border>
    <border>
      <left/>
      <right style="thick">
        <color rgb="FF9AB7AD"/>
      </right>
      <top/>
      <bottom/>
      <diagonal/>
    </border>
    <border>
      <left/>
      <right/>
      <top/>
      <bottom style="thick">
        <color rgb="FF9AB7AD"/>
      </bottom>
      <diagonal/>
    </border>
    <border>
      <left style="hair">
        <color indexed="38"/>
      </left>
      <right style="thick">
        <color rgb="FF9AB7AD"/>
      </right>
      <top style="hair">
        <color indexed="38"/>
      </top>
      <bottom/>
      <diagonal/>
    </border>
    <border>
      <left/>
      <right style="thick">
        <color rgb="FF9AB7AD"/>
      </right>
      <top/>
      <bottom style="thick">
        <color rgb="FF9AB7AD"/>
      </bottom>
      <diagonal/>
    </border>
    <border>
      <left style="hair">
        <color indexed="38"/>
      </left>
      <right/>
      <top style="thick">
        <color indexed="38"/>
      </top>
      <bottom style="hair">
        <color indexed="38"/>
      </bottom>
      <diagonal/>
    </border>
    <border>
      <left/>
      <right style="thick">
        <color rgb="FF9AB7AD"/>
      </right>
      <top/>
      <bottom style="hair">
        <color indexed="38"/>
      </bottom>
      <diagonal/>
    </border>
    <border>
      <left style="hair">
        <color indexed="38"/>
      </left>
      <right style="thin">
        <color theme="0" tint="-0.249977111117893"/>
      </right>
      <top/>
      <bottom/>
      <diagonal/>
    </border>
    <border>
      <left style="hair">
        <color indexed="38"/>
      </left>
      <right/>
      <top style="hair">
        <color indexed="38"/>
      </top>
      <bottom style="thick">
        <color rgb="FF9AB7AD"/>
      </bottom>
      <diagonal/>
    </border>
  </borders>
  <cellStyleXfs count="1">
    <xf numFmtId="0" fontId="0" fillId="0" borderId="0"/>
  </cellStyleXfs>
  <cellXfs count="197">
    <xf numFmtId="0" fontId="0" fillId="0" borderId="0" xfId="0"/>
    <xf numFmtId="0" fontId="1" fillId="0" borderId="0" xfId="0" applyFont="1"/>
    <xf numFmtId="0" fontId="1" fillId="0" borderId="0" xfId="0" applyFont="1" applyBorder="1"/>
    <xf numFmtId="49" fontId="1" fillId="0" borderId="0" xfId="0" applyNumberFormat="1" applyFont="1"/>
    <xf numFmtId="49" fontId="0" fillId="0" borderId="0" xfId="0" applyNumberFormat="1"/>
    <xf numFmtId="0" fontId="2" fillId="0" borderId="0" xfId="0" applyFont="1"/>
    <xf numFmtId="0" fontId="0" fillId="0" borderId="0" xfId="0" applyBorder="1"/>
    <xf numFmtId="0" fontId="3" fillId="0" borderId="0" xfId="0" applyFont="1"/>
    <xf numFmtId="0" fontId="4" fillId="0" borderId="0" xfId="0" applyFont="1"/>
    <xf numFmtId="0" fontId="3" fillId="0" borderId="0" xfId="0" applyFont="1" applyFill="1"/>
    <xf numFmtId="0" fontId="3" fillId="0" borderId="0" xfId="0" applyFont="1" applyBorder="1"/>
    <xf numFmtId="0" fontId="4" fillId="0" borderId="0" xfId="0" applyFont="1" applyFill="1"/>
    <xf numFmtId="0" fontId="5" fillId="2" borderId="0" xfId="0" applyFont="1" applyFill="1"/>
    <xf numFmtId="0" fontId="3" fillId="2" borderId="0" xfId="0" applyFont="1" applyFill="1"/>
    <xf numFmtId="49" fontId="3" fillId="0" borderId="0" xfId="0" applyNumberFormat="1" applyFont="1"/>
    <xf numFmtId="0" fontId="6" fillId="2" borderId="1" xfId="0" applyFont="1" applyFill="1" applyBorder="1" applyAlignment="1">
      <alignment horizontal="centerContinuous"/>
    </xf>
    <xf numFmtId="0" fontId="6" fillId="2" borderId="2" xfId="0" applyFont="1" applyFill="1" applyBorder="1" applyAlignment="1">
      <alignment horizontal="centerContinuous" wrapText="1"/>
    </xf>
    <xf numFmtId="0" fontId="3" fillId="0" borderId="4" xfId="0" applyFont="1" applyBorder="1"/>
    <xf numFmtId="49" fontId="3" fillId="0" borderId="5" xfId="0" applyNumberFormat="1" applyFont="1" applyBorder="1" applyAlignment="1">
      <alignment horizontal="center"/>
    </xf>
    <xf numFmtId="0" fontId="3" fillId="0" borderId="7" xfId="0" applyFont="1" applyBorder="1"/>
    <xf numFmtId="49" fontId="3" fillId="0" borderId="8" xfId="0" applyNumberFormat="1" applyFont="1" applyBorder="1" applyAlignment="1">
      <alignment horizontal="center"/>
    </xf>
    <xf numFmtId="0" fontId="3" fillId="0" borderId="5" xfId="0" applyFont="1" applyBorder="1"/>
    <xf numFmtId="2" fontId="3" fillId="0" borderId="5" xfId="0" applyNumberFormat="1" applyFont="1" applyBorder="1" applyAlignment="1">
      <alignment horizontal="center"/>
    </xf>
    <xf numFmtId="49" fontId="3" fillId="0" borderId="5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9" fillId="2" borderId="7" xfId="0" applyFont="1" applyFill="1" applyBorder="1" applyAlignment="1">
      <alignment horizontal="center"/>
    </xf>
    <xf numFmtId="0" fontId="6" fillId="2" borderId="8" xfId="0" applyFont="1" applyFill="1" applyBorder="1"/>
    <xf numFmtId="0" fontId="6" fillId="2" borderId="9" xfId="0" applyFont="1" applyFill="1" applyBorder="1" applyAlignment="1">
      <alignment horizontal="center"/>
    </xf>
    <xf numFmtId="0" fontId="7" fillId="2" borderId="0" xfId="0" applyFont="1" applyFill="1" applyAlignment="1">
      <alignment horizontal="left"/>
    </xf>
    <xf numFmtId="49" fontId="3" fillId="0" borderId="0" xfId="0" applyNumberFormat="1" applyFont="1" applyBorder="1" applyAlignment="1">
      <alignment horizontal="center"/>
    </xf>
    <xf numFmtId="0" fontId="3" fillId="0" borderId="0" xfId="0" applyFont="1" applyFill="1" applyBorder="1"/>
    <xf numFmtId="0" fontId="7" fillId="0" borderId="0" xfId="0" applyFont="1" applyBorder="1"/>
    <xf numFmtId="49" fontId="3" fillId="0" borderId="0" xfId="0" applyNumberFormat="1" applyFont="1" applyFill="1" applyBorder="1" applyAlignment="1">
      <alignment horizontal="center"/>
    </xf>
    <xf numFmtId="49" fontId="3" fillId="0" borderId="0" xfId="0" applyNumberFormat="1" applyFont="1" applyFill="1" applyBorder="1"/>
    <xf numFmtId="0" fontId="3" fillId="0" borderId="10" xfId="0" applyFont="1" applyBorder="1"/>
    <xf numFmtId="49" fontId="3" fillId="0" borderId="11" xfId="0" applyNumberFormat="1" applyFont="1" applyBorder="1" applyAlignment="1">
      <alignment horizontal="center"/>
    </xf>
    <xf numFmtId="0" fontId="4" fillId="0" borderId="0" xfId="0" applyFont="1" applyBorder="1"/>
    <xf numFmtId="0" fontId="6" fillId="0" borderId="0" xfId="0" applyFont="1" applyBorder="1"/>
    <xf numFmtId="0" fontId="8" fillId="0" borderId="0" xfId="0" applyFont="1" applyBorder="1"/>
    <xf numFmtId="0" fontId="3" fillId="0" borderId="13" xfId="0" applyFont="1" applyBorder="1"/>
    <xf numFmtId="0" fontId="4" fillId="0" borderId="14" xfId="0" applyFont="1" applyBorder="1"/>
    <xf numFmtId="0" fontId="6" fillId="0" borderId="15" xfId="0" applyFont="1" applyBorder="1"/>
    <xf numFmtId="0" fontId="8" fillId="0" borderId="16" xfId="0" applyFont="1" applyBorder="1"/>
    <xf numFmtId="0" fontId="6" fillId="0" borderId="17" xfId="0" applyFont="1" applyBorder="1"/>
    <xf numFmtId="0" fontId="8" fillId="0" borderId="18" xfId="0" applyFont="1" applyBorder="1"/>
    <xf numFmtId="0" fontId="3" fillId="0" borderId="14" xfId="0" applyFont="1" applyBorder="1"/>
    <xf numFmtId="0" fontId="6" fillId="0" borderId="16" xfId="0" applyFont="1" applyBorder="1"/>
    <xf numFmtId="0" fontId="6" fillId="0" borderId="18" xfId="0" applyFont="1" applyBorder="1"/>
    <xf numFmtId="0" fontId="3" fillId="0" borderId="19" xfId="0" applyFont="1" applyBorder="1"/>
    <xf numFmtId="0" fontId="7" fillId="2" borderId="0" xfId="0" applyFont="1" applyFill="1" applyAlignment="1"/>
    <xf numFmtId="0" fontId="3" fillId="2" borderId="1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6" fillId="2" borderId="4" xfId="0" applyFont="1" applyFill="1" applyBorder="1" applyAlignment="1">
      <alignment horizontal="center"/>
    </xf>
    <xf numFmtId="0" fontId="6" fillId="2" borderId="7" xfId="0" applyFont="1" applyFill="1" applyBorder="1" applyAlignment="1">
      <alignment horizontal="center"/>
    </xf>
    <xf numFmtId="0" fontId="7" fillId="2" borderId="6" xfId="0" applyFont="1" applyFill="1" applyBorder="1" applyAlignment="1">
      <alignment horizontal="center"/>
    </xf>
    <xf numFmtId="2" fontId="3" fillId="0" borderId="8" xfId="0" applyNumberFormat="1" applyFont="1" applyBorder="1" applyAlignment="1">
      <alignment horizontal="center"/>
    </xf>
    <xf numFmtId="0" fontId="7" fillId="2" borderId="0" xfId="0" applyFont="1" applyFill="1" applyBorder="1" applyAlignment="1">
      <alignment horizontal="left"/>
    </xf>
    <xf numFmtId="0" fontId="7" fillId="2" borderId="0" xfId="0" applyFont="1" applyFill="1" applyBorder="1" applyAlignment="1">
      <alignment horizontal="right"/>
    </xf>
    <xf numFmtId="0" fontId="7" fillId="2" borderId="0" xfId="0" applyFont="1" applyFill="1" applyBorder="1"/>
    <xf numFmtId="0" fontId="3" fillId="2" borderId="0" xfId="0" applyFont="1" applyFill="1" applyBorder="1"/>
    <xf numFmtId="0" fontId="7" fillId="0" borderId="0" xfId="0" applyFont="1" applyFill="1" applyAlignment="1"/>
    <xf numFmtId="0" fontId="7" fillId="0" borderId="0" xfId="0" applyFont="1" applyFill="1" applyAlignment="1">
      <alignment horizontal="left"/>
    </xf>
    <xf numFmtId="0" fontId="7" fillId="0" borderId="0" xfId="0" applyFont="1" applyFill="1" applyBorder="1" applyAlignment="1">
      <alignment horizontal="left"/>
    </xf>
    <xf numFmtId="0" fontId="7" fillId="0" borderId="0" xfId="0" applyFont="1" applyFill="1" applyBorder="1" applyAlignment="1">
      <alignment horizontal="right"/>
    </xf>
    <xf numFmtId="0" fontId="7" fillId="0" borderId="0" xfId="0" applyFont="1" applyFill="1" applyBorder="1"/>
    <xf numFmtId="0" fontId="6" fillId="2" borderId="5" xfId="0" applyFont="1" applyFill="1" applyBorder="1" applyAlignment="1">
      <alignment horizontal="center"/>
    </xf>
    <xf numFmtId="0" fontId="3" fillId="3" borderId="1" xfId="0" applyFont="1" applyFill="1" applyBorder="1"/>
    <xf numFmtId="0" fontId="3" fillId="4" borderId="2" xfId="0" applyFont="1" applyFill="1" applyBorder="1"/>
    <xf numFmtId="0" fontId="3" fillId="5" borderId="2" xfId="0" applyFont="1" applyFill="1" applyBorder="1"/>
    <xf numFmtId="0" fontId="3" fillId="6" borderId="3" xfId="0" applyFont="1" applyFill="1" applyBorder="1"/>
    <xf numFmtId="0" fontId="5" fillId="0" borderId="0" xfId="0" applyFont="1" applyFill="1"/>
    <xf numFmtId="0" fontId="1" fillId="0" borderId="0" xfId="0" applyFont="1" applyFill="1"/>
    <xf numFmtId="0" fontId="0" fillId="0" borderId="0" xfId="0" applyFill="1"/>
    <xf numFmtId="0" fontId="6" fillId="2" borderId="5" xfId="0" applyFont="1" applyFill="1" applyBorder="1" applyAlignment="1">
      <alignment horizontal="center" wrapText="1"/>
    </xf>
    <xf numFmtId="49" fontId="3" fillId="0" borderId="0" xfId="0" applyNumberFormat="1" applyFont="1" applyFill="1" applyBorder="1" applyAlignment="1">
      <alignment horizontal="left"/>
    </xf>
    <xf numFmtId="0" fontId="3" fillId="2" borderId="20" xfId="0" applyFont="1" applyFill="1" applyBorder="1"/>
    <xf numFmtId="0" fontId="3" fillId="2" borderId="21" xfId="0" applyFont="1" applyFill="1" applyBorder="1"/>
    <xf numFmtId="0" fontId="3" fillId="3" borderId="21" xfId="0" applyFont="1" applyFill="1" applyBorder="1"/>
    <xf numFmtId="0" fontId="3" fillId="4" borderId="21" xfId="0" applyFont="1" applyFill="1" applyBorder="1"/>
    <xf numFmtId="0" fontId="3" fillId="5" borderId="21" xfId="0" applyFont="1" applyFill="1" applyBorder="1"/>
    <xf numFmtId="0" fontId="3" fillId="6" borderId="21" xfId="0" applyFont="1" applyFill="1" applyBorder="1"/>
    <xf numFmtId="0" fontId="3" fillId="2" borderId="22" xfId="0" applyFont="1" applyFill="1" applyBorder="1"/>
    <xf numFmtId="0" fontId="11" fillId="2" borderId="0" xfId="0" applyFont="1" applyFill="1" applyBorder="1" applyAlignment="1">
      <alignment horizontal="left"/>
    </xf>
    <xf numFmtId="0" fontId="11" fillId="2" borderId="0" xfId="0" applyFont="1" applyFill="1" applyBorder="1"/>
    <xf numFmtId="0" fontId="12" fillId="2" borderId="0" xfId="0" applyFont="1" applyFill="1" applyBorder="1"/>
    <xf numFmtId="0" fontId="3" fillId="2" borderId="23" xfId="0" applyFont="1" applyFill="1" applyBorder="1"/>
    <xf numFmtId="0" fontId="3" fillId="0" borderId="24" xfId="0" applyFont="1" applyBorder="1"/>
    <xf numFmtId="0" fontId="3" fillId="0" borderId="23" xfId="0" applyFont="1" applyBorder="1"/>
    <xf numFmtId="49" fontId="3" fillId="0" borderId="24" xfId="0" applyNumberFormat="1" applyFont="1" applyBorder="1"/>
    <xf numFmtId="49" fontId="3" fillId="0" borderId="0" xfId="0" applyNumberFormat="1" applyFont="1" applyBorder="1"/>
    <xf numFmtId="49" fontId="3" fillId="0" borderId="23" xfId="0" applyNumberFormat="1" applyFont="1" applyBorder="1"/>
    <xf numFmtId="0" fontId="3" fillId="0" borderId="23" xfId="0" applyFont="1" applyFill="1" applyBorder="1"/>
    <xf numFmtId="49" fontId="6" fillId="0" borderId="0" xfId="0" applyNumberFormat="1" applyFont="1" applyBorder="1"/>
    <xf numFmtId="0" fontId="0" fillId="0" borderId="23" xfId="0" applyBorder="1"/>
    <xf numFmtId="49" fontId="6" fillId="5" borderId="0" xfId="0" applyNumberFormat="1" applyFont="1" applyFill="1" applyBorder="1" applyAlignment="1">
      <alignment horizontal="center"/>
    </xf>
    <xf numFmtId="0" fontId="3" fillId="2" borderId="24" xfId="0" applyFont="1" applyFill="1" applyBorder="1"/>
    <xf numFmtId="49" fontId="3" fillId="2" borderId="25" xfId="0" applyNumberFormat="1" applyFont="1" applyFill="1" applyBorder="1"/>
    <xf numFmtId="49" fontId="3" fillId="2" borderId="26" xfId="0" applyNumberFormat="1" applyFont="1" applyFill="1" applyBorder="1"/>
    <xf numFmtId="49" fontId="3" fillId="2" borderId="27" xfId="0" applyNumberFormat="1" applyFont="1" applyFill="1" applyBorder="1"/>
    <xf numFmtId="0" fontId="3" fillId="0" borderId="5" xfId="0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49" fontId="14" fillId="0" borderId="5" xfId="0" applyNumberFormat="1" applyFont="1" applyBorder="1" applyAlignment="1">
      <alignment horizontal="center"/>
    </xf>
    <xf numFmtId="0" fontId="6" fillId="0" borderId="4" xfId="0" applyFont="1" applyBorder="1"/>
    <xf numFmtId="2" fontId="3" fillId="0" borderId="5" xfId="0" applyNumberFormat="1" applyFont="1" applyFill="1" applyBorder="1" applyAlignment="1">
      <alignment horizontal="center"/>
    </xf>
    <xf numFmtId="0" fontId="3" fillId="0" borderId="6" xfId="0" applyFont="1" applyFill="1" applyBorder="1" applyAlignment="1">
      <alignment horizontal="center"/>
    </xf>
    <xf numFmtId="49" fontId="5" fillId="3" borderId="0" xfId="0" applyNumberFormat="1" applyFont="1" applyFill="1" applyBorder="1" applyAlignment="1">
      <alignment horizontal="center"/>
    </xf>
    <xf numFmtId="49" fontId="5" fillId="4" borderId="0" xfId="0" applyNumberFormat="1" applyFont="1" applyFill="1" applyBorder="1" applyAlignment="1">
      <alignment horizontal="center"/>
    </xf>
    <xf numFmtId="3" fontId="3" fillId="0" borderId="0" xfId="0" applyNumberFormat="1" applyFont="1"/>
    <xf numFmtId="0" fontId="3" fillId="0" borderId="0" xfId="0" applyFont="1" applyBorder="1" applyAlignment="1">
      <alignment horizontal="center"/>
    </xf>
    <xf numFmtId="0" fontId="3" fillId="0" borderId="28" xfId="0" applyFont="1" applyBorder="1" applyAlignment="1">
      <alignment horizontal="center"/>
    </xf>
    <xf numFmtId="0" fontId="3" fillId="0" borderId="29" xfId="0" applyFont="1" applyBorder="1"/>
    <xf numFmtId="2" fontId="3" fillId="0" borderId="29" xfId="0" applyNumberFormat="1" applyFont="1" applyFill="1" applyBorder="1" applyAlignment="1">
      <alignment horizontal="center"/>
    </xf>
    <xf numFmtId="0" fontId="3" fillId="0" borderId="30" xfId="0" applyFont="1" applyFill="1" applyBorder="1" applyAlignment="1">
      <alignment horizontal="center"/>
    </xf>
    <xf numFmtId="164" fontId="3" fillId="0" borderId="5" xfId="0" applyNumberFormat="1" applyFont="1" applyFill="1" applyBorder="1" applyAlignment="1">
      <alignment horizontal="center"/>
    </xf>
    <xf numFmtId="2" fontId="3" fillId="0" borderId="0" xfId="0" applyNumberFormat="1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164" fontId="3" fillId="0" borderId="0" xfId="0" applyNumberFormat="1" applyFont="1" applyFill="1" applyBorder="1" applyAlignment="1">
      <alignment horizontal="center"/>
    </xf>
    <xf numFmtId="0" fontId="4" fillId="0" borderId="0" xfId="0" applyFont="1" applyFill="1" applyBorder="1"/>
    <xf numFmtId="0" fontId="6" fillId="0" borderId="0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 wrapText="1"/>
    </xf>
    <xf numFmtId="0" fontId="7" fillId="0" borderId="0" xfId="0" applyFont="1" applyFill="1" applyBorder="1" applyAlignment="1">
      <alignment horizontal="center"/>
    </xf>
    <xf numFmtId="0" fontId="9" fillId="0" borderId="0" xfId="0" applyFont="1" applyFill="1" applyBorder="1" applyAlignment="1">
      <alignment horizontal="center"/>
    </xf>
    <xf numFmtId="0" fontId="6" fillId="0" borderId="0" xfId="0" applyFont="1" applyFill="1" applyBorder="1"/>
    <xf numFmtId="0" fontId="6" fillId="0" borderId="0" xfId="0" applyFont="1" applyFill="1" applyBorder="1" applyAlignment="1">
      <alignment horizontal="centerContinuous"/>
    </xf>
    <xf numFmtId="0" fontId="6" fillId="0" borderId="0" xfId="0" applyFont="1" applyFill="1" applyBorder="1" applyAlignment="1">
      <alignment horizontal="centerContinuous" wrapText="1"/>
    </xf>
    <xf numFmtId="49" fontId="5" fillId="0" borderId="0" xfId="0" applyNumberFormat="1" applyFont="1" applyFill="1" applyBorder="1" applyAlignment="1">
      <alignment horizontal="center"/>
    </xf>
    <xf numFmtId="49" fontId="3" fillId="0" borderId="5" xfId="0" applyNumberFormat="1" applyFont="1" applyBorder="1" applyAlignment="1">
      <alignment horizontal="left" vertical="top"/>
    </xf>
    <xf numFmtId="49" fontId="3" fillId="0" borderId="8" xfId="0" applyNumberFormat="1" applyFont="1" applyBorder="1" applyAlignment="1">
      <alignment horizontal="left" vertical="top"/>
    </xf>
    <xf numFmtId="0" fontId="3" fillId="0" borderId="4" xfId="0" applyFont="1" applyBorder="1" applyAlignment="1">
      <alignment horizontal="left" indent="3"/>
    </xf>
    <xf numFmtId="0" fontId="3" fillId="0" borderId="7" xfId="0" applyFont="1" applyBorder="1" applyAlignment="1">
      <alignment horizontal="left" indent="3"/>
    </xf>
    <xf numFmtId="49" fontId="3" fillId="0" borderId="5" xfId="0" applyNumberFormat="1" applyFont="1" applyBorder="1" applyAlignment="1">
      <alignment horizontal="left" vertical="top" wrapText="1"/>
    </xf>
    <xf numFmtId="0" fontId="3" fillId="0" borderId="4" xfId="0" applyFont="1" applyBorder="1" applyAlignment="1">
      <alignment horizontal="left" vertical="center" indent="3"/>
    </xf>
    <xf numFmtId="0" fontId="3" fillId="0" borderId="7" xfId="0" applyFont="1" applyBorder="1" applyAlignment="1">
      <alignment horizontal="left" vertical="center" indent="3"/>
    </xf>
    <xf numFmtId="49" fontId="3" fillId="0" borderId="5" xfId="0" applyNumberFormat="1" applyFont="1" applyFill="1" applyBorder="1" applyAlignment="1">
      <alignment horizontal="left" vertical="top"/>
    </xf>
    <xf numFmtId="49" fontId="3" fillId="0" borderId="5" xfId="0" applyNumberFormat="1" applyFont="1" applyFill="1" applyBorder="1" applyAlignment="1">
      <alignment horizontal="left" vertical="top" wrapText="1"/>
    </xf>
    <xf numFmtId="49" fontId="3" fillId="0" borderId="8" xfId="0" applyNumberFormat="1" applyFont="1" applyFill="1" applyBorder="1" applyAlignment="1">
      <alignment horizontal="left" vertical="top"/>
    </xf>
    <xf numFmtId="49" fontId="3" fillId="0" borderId="31" xfId="0" applyNumberFormat="1" applyFont="1" applyFill="1" applyBorder="1" applyAlignment="1">
      <alignment horizontal="left" vertical="top"/>
    </xf>
    <xf numFmtId="0" fontId="3" fillId="0" borderId="33" xfId="0" applyFont="1" applyBorder="1" applyAlignment="1">
      <alignment horizontal="center"/>
    </xf>
    <xf numFmtId="0" fontId="3" fillId="0" borderId="34" xfId="0" applyFont="1" applyBorder="1"/>
    <xf numFmtId="0" fontId="3" fillId="0" borderId="33" xfId="0" applyFont="1" applyFill="1" applyBorder="1" applyAlignment="1">
      <alignment horizontal="center"/>
    </xf>
    <xf numFmtId="2" fontId="3" fillId="0" borderId="35" xfId="0" applyNumberFormat="1" applyFont="1" applyBorder="1" applyAlignment="1">
      <alignment horizontal="center"/>
    </xf>
    <xf numFmtId="2" fontId="3" fillId="0" borderId="0" xfId="0" applyNumberFormat="1" applyFont="1" applyBorder="1" applyAlignment="1">
      <alignment horizontal="center"/>
    </xf>
    <xf numFmtId="0" fontId="1" fillId="0" borderId="4" xfId="0" applyFont="1" applyFill="1" applyBorder="1" applyAlignment="1">
      <alignment horizontal="center"/>
    </xf>
    <xf numFmtId="0" fontId="3" fillId="0" borderId="7" xfId="0" applyFont="1" applyFill="1" applyBorder="1" applyAlignment="1">
      <alignment horizontal="center"/>
    </xf>
    <xf numFmtId="0" fontId="3" fillId="0" borderId="8" xfId="0" applyFont="1" applyFill="1" applyBorder="1" applyAlignment="1">
      <alignment horizontal="center"/>
    </xf>
    <xf numFmtId="0" fontId="3" fillId="0" borderId="36" xfId="0" applyFont="1" applyBorder="1"/>
    <xf numFmtId="0" fontId="4" fillId="0" borderId="36" xfId="0" applyFont="1" applyBorder="1"/>
    <xf numFmtId="0" fontId="10" fillId="2" borderId="35" xfId="0" applyFont="1" applyFill="1" applyBorder="1" applyAlignment="1">
      <alignment horizontal="center"/>
    </xf>
    <xf numFmtId="0" fontId="7" fillId="2" borderId="35" xfId="0" applyFont="1" applyFill="1" applyBorder="1" applyAlignment="1">
      <alignment horizontal="center"/>
    </xf>
    <xf numFmtId="0" fontId="10" fillId="2" borderId="38" xfId="0" applyFont="1" applyFill="1" applyBorder="1" applyAlignment="1">
      <alignment horizontal="center"/>
    </xf>
    <xf numFmtId="0" fontId="6" fillId="0" borderId="36" xfId="0" applyFont="1" applyBorder="1"/>
    <xf numFmtId="0" fontId="6" fillId="0" borderId="39" xfId="0" applyFont="1" applyBorder="1"/>
    <xf numFmtId="0" fontId="3" fillId="0" borderId="37" xfId="0" applyFont="1" applyBorder="1"/>
    <xf numFmtId="0" fontId="3" fillId="6" borderId="40" xfId="0" applyFont="1" applyFill="1" applyBorder="1"/>
    <xf numFmtId="0" fontId="3" fillId="7" borderId="41" xfId="0" applyFont="1" applyFill="1" applyBorder="1"/>
    <xf numFmtId="0" fontId="3" fillId="0" borderId="42" xfId="0" applyFont="1" applyFill="1" applyBorder="1" applyAlignment="1">
      <alignment horizontal="center"/>
    </xf>
    <xf numFmtId="49" fontId="3" fillId="0" borderId="5" xfId="0" applyNumberFormat="1" applyFont="1" applyFill="1" applyBorder="1" applyAlignment="1">
      <alignment horizontal="center"/>
    </xf>
    <xf numFmtId="49" fontId="3" fillId="0" borderId="5" xfId="0" applyNumberFormat="1" applyFont="1" applyFill="1" applyBorder="1" applyAlignment="1">
      <alignment horizontal="center" vertical="center"/>
    </xf>
    <xf numFmtId="49" fontId="3" fillId="0" borderId="8" xfId="0" applyNumberFormat="1" applyFont="1" applyFill="1" applyBorder="1" applyAlignment="1">
      <alignment horizontal="center"/>
    </xf>
    <xf numFmtId="49" fontId="3" fillId="0" borderId="29" xfId="0" applyNumberFormat="1" applyFont="1" applyFill="1" applyBorder="1" applyAlignment="1">
      <alignment horizontal="center"/>
    </xf>
    <xf numFmtId="1" fontId="3" fillId="0" borderId="5" xfId="0" applyNumberFormat="1" applyFont="1" applyBorder="1" applyAlignment="1">
      <alignment horizontal="center"/>
    </xf>
    <xf numFmtId="1" fontId="3" fillId="0" borderId="6" xfId="0" applyNumberFormat="1" applyFont="1" applyBorder="1" applyAlignment="1">
      <alignment horizontal="center"/>
    </xf>
    <xf numFmtId="1" fontId="6" fillId="2" borderId="5" xfId="0" applyNumberFormat="1" applyFont="1" applyFill="1" applyBorder="1" applyAlignment="1">
      <alignment horizontal="center"/>
    </xf>
    <xf numFmtId="1" fontId="6" fillId="2" borderId="6" xfId="0" applyNumberFormat="1" applyFont="1" applyFill="1" applyBorder="1" applyAlignment="1">
      <alignment horizontal="center"/>
    </xf>
    <xf numFmtId="1" fontId="6" fillId="2" borderId="8" xfId="0" applyNumberFormat="1" applyFont="1" applyFill="1" applyBorder="1" applyAlignment="1">
      <alignment horizontal="center"/>
    </xf>
    <xf numFmtId="1" fontId="6" fillId="2" borderId="9" xfId="0" applyNumberFormat="1" applyFont="1" applyFill="1" applyBorder="1" applyAlignment="1">
      <alignment horizontal="center"/>
    </xf>
    <xf numFmtId="0" fontId="7" fillId="2" borderId="43" xfId="0" applyFont="1" applyFill="1" applyBorder="1" applyAlignment="1">
      <alignment horizontal="center"/>
    </xf>
    <xf numFmtId="0" fontId="4" fillId="0" borderId="0" xfId="0" applyFont="1" applyProtection="1">
      <protection locked="0"/>
    </xf>
    <xf numFmtId="0" fontId="5" fillId="2" borderId="0" xfId="0" applyFont="1" applyFill="1" applyProtection="1">
      <protection locked="0"/>
    </xf>
    <xf numFmtId="0" fontId="5" fillId="0" borderId="0" xfId="0" applyFont="1" applyFill="1" applyProtection="1">
      <protection locked="0"/>
    </xf>
    <xf numFmtId="0" fontId="3" fillId="0" borderId="0" xfId="0" applyFont="1" applyProtection="1">
      <protection locked="0"/>
    </xf>
    <xf numFmtId="0" fontId="6" fillId="2" borderId="3" xfId="0" applyFont="1" applyFill="1" applyBorder="1" applyAlignment="1" applyProtection="1">
      <alignment horizontal="center" vertical="center" wrapText="1"/>
      <protection locked="0"/>
    </xf>
    <xf numFmtId="3" fontId="3" fillId="0" borderId="6" xfId="0" applyNumberFormat="1" applyFont="1" applyBorder="1" applyAlignment="1" applyProtection="1">
      <alignment horizontal="right"/>
      <protection locked="0"/>
    </xf>
    <xf numFmtId="3" fontId="3" fillId="0" borderId="30" xfId="0" applyNumberFormat="1" applyFont="1" applyBorder="1" applyAlignment="1" applyProtection="1">
      <alignment horizontal="right"/>
      <protection locked="0"/>
    </xf>
    <xf numFmtId="3" fontId="3" fillId="0" borderId="9" xfId="0" applyNumberFormat="1" applyFont="1" applyBorder="1" applyAlignment="1" applyProtection="1">
      <alignment horizontal="right"/>
      <protection locked="0"/>
    </xf>
    <xf numFmtId="0" fontId="3" fillId="2" borderId="0" xfId="0" applyFont="1" applyFill="1" applyProtection="1">
      <protection locked="0"/>
    </xf>
    <xf numFmtId="0" fontId="6" fillId="2" borderId="3" xfId="0" applyFont="1" applyFill="1" applyBorder="1" applyAlignment="1" applyProtection="1">
      <alignment horizontal="centerContinuous" wrapText="1"/>
      <protection locked="0"/>
    </xf>
    <xf numFmtId="3" fontId="3" fillId="0" borderId="6" xfId="0" applyNumberFormat="1" applyFont="1" applyBorder="1" applyProtection="1">
      <protection locked="0"/>
    </xf>
    <xf numFmtId="3" fontId="3" fillId="0" borderId="9" xfId="0" applyNumberFormat="1" applyFont="1" applyBorder="1" applyProtection="1">
      <protection locked="0"/>
    </xf>
    <xf numFmtId="3" fontId="3" fillId="0" borderId="0" xfId="0" applyNumberFormat="1" applyFont="1" applyBorder="1" applyProtection="1">
      <protection locked="0"/>
    </xf>
    <xf numFmtId="0" fontId="0" fillId="0" borderId="0" xfId="0" applyProtection="1">
      <protection locked="0"/>
    </xf>
    <xf numFmtId="0" fontId="1" fillId="0" borderId="0" xfId="0" applyFont="1" applyProtection="1">
      <protection locked="0"/>
    </xf>
    <xf numFmtId="0" fontId="3" fillId="0" borderId="0" xfId="0" applyFont="1" applyFill="1" applyProtection="1">
      <protection locked="0"/>
    </xf>
    <xf numFmtId="0" fontId="15" fillId="0" borderId="32" xfId="0" applyFont="1" applyFill="1" applyBorder="1" applyAlignment="1" applyProtection="1">
      <alignment horizontal="left" vertical="center"/>
      <protection locked="0"/>
    </xf>
    <xf numFmtId="0" fontId="15" fillId="0" borderId="0" xfId="0" applyFont="1" applyFill="1" applyBorder="1" applyAlignment="1" applyProtection="1">
      <alignment horizontal="left" vertical="center"/>
      <protection locked="0"/>
    </xf>
    <xf numFmtId="0" fontId="3" fillId="0" borderId="0" xfId="0" applyFont="1" applyFill="1" applyAlignment="1" applyProtection="1">
      <alignment horizontal="center" vertical="center"/>
      <protection locked="0"/>
    </xf>
    <xf numFmtId="0" fontId="1" fillId="0" borderId="0" xfId="0" applyFont="1" applyFill="1" applyProtection="1">
      <protection locked="0"/>
    </xf>
    <xf numFmtId="0" fontId="6" fillId="2" borderId="3" xfId="0" applyFont="1" applyFill="1" applyBorder="1" applyAlignment="1" applyProtection="1">
      <alignment horizontal="centerContinuous" vertical="center" wrapText="1"/>
      <protection locked="0"/>
    </xf>
    <xf numFmtId="3" fontId="3" fillId="0" borderId="0" xfId="0" applyNumberFormat="1" applyFont="1" applyBorder="1" applyAlignment="1" applyProtection="1">
      <alignment horizontal="right"/>
      <protection locked="0"/>
    </xf>
    <xf numFmtId="0" fontId="3" fillId="0" borderId="0" xfId="0" applyFont="1" applyBorder="1" applyProtection="1">
      <protection locked="0"/>
    </xf>
    <xf numFmtId="3" fontId="3" fillId="0" borderId="12" xfId="0" applyNumberFormat="1" applyFont="1" applyBorder="1" applyAlignment="1" applyProtection="1">
      <alignment horizontal="right"/>
      <protection locked="0"/>
    </xf>
    <xf numFmtId="0" fontId="3" fillId="0" borderId="0" xfId="0" applyFont="1" applyFill="1" applyBorder="1" applyProtection="1">
      <protection locked="0"/>
    </xf>
    <xf numFmtId="3" fontId="3" fillId="0" borderId="0" xfId="0" applyNumberFormat="1" applyFont="1" applyFill="1" applyBorder="1" applyProtection="1">
      <protection locked="0"/>
    </xf>
    <xf numFmtId="0" fontId="6" fillId="0" borderId="0" xfId="0" applyFont="1" applyFill="1" applyBorder="1" applyAlignment="1" applyProtection="1">
      <alignment horizontal="centerContinuous" vertical="center" wrapText="1"/>
      <protection locked="0"/>
    </xf>
    <xf numFmtId="3" fontId="3" fillId="0" borderId="0" xfId="0" applyNumberFormat="1" applyFont="1" applyFill="1" applyBorder="1" applyAlignment="1" applyProtection="1">
      <alignment horizontal="right"/>
      <protection locked="0"/>
    </xf>
  </cellXfs>
  <cellStyles count="1">
    <cellStyle name="normální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CD016"/>
      <rgbColor rgb="00E48D06"/>
      <rgbColor rgb="00D81E04"/>
      <rgbColor rgb="00034A31"/>
      <rgbColor rgb="009AB7AD"/>
      <rgbColor rgb="00D9E4E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9AB7AD"/>
      <color rgb="FF034A3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38100</xdr:colOff>
      <xdr:row>21</xdr:row>
      <xdr:rowOff>123825</xdr:rowOff>
    </xdr:from>
    <xdr:to>
      <xdr:col>6</xdr:col>
      <xdr:colOff>28575</xdr:colOff>
      <xdr:row>26</xdr:row>
      <xdr:rowOff>9525</xdr:rowOff>
    </xdr:to>
    <xdr:sp macro="" textlink="">
      <xdr:nvSpPr>
        <xdr:cNvPr id="32790" name="Line 1"/>
        <xdr:cNvSpPr>
          <a:spLocks noChangeShapeType="1"/>
        </xdr:cNvSpPr>
      </xdr:nvSpPr>
      <xdr:spPr bwMode="auto">
        <a:xfrm flipH="1" flipV="1">
          <a:off x="5667375" y="4448175"/>
          <a:ext cx="866775" cy="838200"/>
        </a:xfrm>
        <a:prstGeom prst="line">
          <a:avLst/>
        </a:prstGeom>
        <a:noFill/>
        <a:ln w="9525">
          <a:solidFill>
            <a:srgbClr val="9AB7AD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4</xdr:col>
      <xdr:colOff>38100</xdr:colOff>
      <xdr:row>17</xdr:row>
      <xdr:rowOff>104775</xdr:rowOff>
    </xdr:from>
    <xdr:to>
      <xdr:col>6</xdr:col>
      <xdr:colOff>9525</xdr:colOff>
      <xdr:row>21</xdr:row>
      <xdr:rowOff>190500</xdr:rowOff>
    </xdr:to>
    <xdr:sp macro="" textlink="">
      <xdr:nvSpPr>
        <xdr:cNvPr id="32791" name="Line 2"/>
        <xdr:cNvSpPr>
          <a:spLocks noChangeShapeType="1"/>
        </xdr:cNvSpPr>
      </xdr:nvSpPr>
      <xdr:spPr bwMode="auto">
        <a:xfrm flipH="1" flipV="1">
          <a:off x="5667375" y="3667125"/>
          <a:ext cx="847725" cy="847725"/>
        </a:xfrm>
        <a:prstGeom prst="line">
          <a:avLst/>
        </a:prstGeom>
        <a:noFill/>
        <a:ln w="9525">
          <a:solidFill>
            <a:srgbClr val="9AB7AD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4</xdr:col>
      <xdr:colOff>9525</xdr:colOff>
      <xdr:row>14</xdr:row>
      <xdr:rowOff>142875</xdr:rowOff>
    </xdr:from>
    <xdr:to>
      <xdr:col>5</xdr:col>
      <xdr:colOff>266700</xdr:colOff>
      <xdr:row>18</xdr:row>
      <xdr:rowOff>9525</xdr:rowOff>
    </xdr:to>
    <xdr:sp macro="" textlink="">
      <xdr:nvSpPr>
        <xdr:cNvPr id="32792" name="Line 3"/>
        <xdr:cNvSpPr>
          <a:spLocks noChangeShapeType="1"/>
        </xdr:cNvSpPr>
      </xdr:nvSpPr>
      <xdr:spPr bwMode="auto">
        <a:xfrm flipH="1" flipV="1">
          <a:off x="5638800" y="2933700"/>
          <a:ext cx="866775" cy="828675"/>
        </a:xfrm>
        <a:prstGeom prst="line">
          <a:avLst/>
        </a:prstGeom>
        <a:noFill/>
        <a:ln w="9525">
          <a:solidFill>
            <a:srgbClr val="9AB7AD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38100</xdr:colOff>
      <xdr:row>21</xdr:row>
      <xdr:rowOff>123825</xdr:rowOff>
    </xdr:from>
    <xdr:to>
      <xdr:col>6</xdr:col>
      <xdr:colOff>28575</xdr:colOff>
      <xdr:row>26</xdr:row>
      <xdr:rowOff>9525</xdr:rowOff>
    </xdr:to>
    <xdr:sp macro="" textlink="">
      <xdr:nvSpPr>
        <xdr:cNvPr id="29847" name="Line 1"/>
        <xdr:cNvSpPr>
          <a:spLocks noChangeShapeType="1"/>
        </xdr:cNvSpPr>
      </xdr:nvSpPr>
      <xdr:spPr bwMode="auto">
        <a:xfrm flipH="1" flipV="1">
          <a:off x="5667375" y="4448175"/>
          <a:ext cx="866775" cy="838200"/>
        </a:xfrm>
        <a:prstGeom prst="line">
          <a:avLst/>
        </a:prstGeom>
        <a:noFill/>
        <a:ln w="9525">
          <a:solidFill>
            <a:srgbClr val="9AB7AD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4</xdr:col>
      <xdr:colOff>38100</xdr:colOff>
      <xdr:row>17</xdr:row>
      <xdr:rowOff>104775</xdr:rowOff>
    </xdr:from>
    <xdr:to>
      <xdr:col>6</xdr:col>
      <xdr:colOff>9525</xdr:colOff>
      <xdr:row>21</xdr:row>
      <xdr:rowOff>190500</xdr:rowOff>
    </xdr:to>
    <xdr:sp macro="" textlink="">
      <xdr:nvSpPr>
        <xdr:cNvPr id="29848" name="Line 2"/>
        <xdr:cNvSpPr>
          <a:spLocks noChangeShapeType="1"/>
        </xdr:cNvSpPr>
      </xdr:nvSpPr>
      <xdr:spPr bwMode="auto">
        <a:xfrm flipH="1" flipV="1">
          <a:off x="5667375" y="3667125"/>
          <a:ext cx="847725" cy="847725"/>
        </a:xfrm>
        <a:prstGeom prst="line">
          <a:avLst/>
        </a:prstGeom>
        <a:noFill/>
        <a:ln w="9525">
          <a:solidFill>
            <a:srgbClr val="9AB7AD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4</xdr:col>
      <xdr:colOff>9525</xdr:colOff>
      <xdr:row>14</xdr:row>
      <xdr:rowOff>142875</xdr:rowOff>
    </xdr:from>
    <xdr:to>
      <xdr:col>5</xdr:col>
      <xdr:colOff>266700</xdr:colOff>
      <xdr:row>18</xdr:row>
      <xdr:rowOff>9525</xdr:rowOff>
    </xdr:to>
    <xdr:sp macro="" textlink="">
      <xdr:nvSpPr>
        <xdr:cNvPr id="29849" name="Line 3"/>
        <xdr:cNvSpPr>
          <a:spLocks noChangeShapeType="1"/>
        </xdr:cNvSpPr>
      </xdr:nvSpPr>
      <xdr:spPr bwMode="auto">
        <a:xfrm flipH="1" flipV="1">
          <a:off x="5638800" y="2933700"/>
          <a:ext cx="866775" cy="828675"/>
        </a:xfrm>
        <a:prstGeom prst="line">
          <a:avLst/>
        </a:prstGeom>
        <a:noFill/>
        <a:ln w="9525">
          <a:solidFill>
            <a:srgbClr val="9AB7AD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38100</xdr:colOff>
      <xdr:row>21</xdr:row>
      <xdr:rowOff>123825</xdr:rowOff>
    </xdr:from>
    <xdr:to>
      <xdr:col>6</xdr:col>
      <xdr:colOff>28575</xdr:colOff>
      <xdr:row>26</xdr:row>
      <xdr:rowOff>9525</xdr:rowOff>
    </xdr:to>
    <xdr:sp macro="" textlink="">
      <xdr:nvSpPr>
        <xdr:cNvPr id="24961" name="Line 1"/>
        <xdr:cNvSpPr>
          <a:spLocks noChangeShapeType="1"/>
        </xdr:cNvSpPr>
      </xdr:nvSpPr>
      <xdr:spPr bwMode="auto">
        <a:xfrm flipH="1" flipV="1">
          <a:off x="5667375" y="4448175"/>
          <a:ext cx="866775" cy="838200"/>
        </a:xfrm>
        <a:prstGeom prst="line">
          <a:avLst/>
        </a:prstGeom>
        <a:noFill/>
        <a:ln w="9525">
          <a:solidFill>
            <a:srgbClr val="9AB7AD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4</xdr:col>
      <xdr:colOff>38100</xdr:colOff>
      <xdr:row>17</xdr:row>
      <xdr:rowOff>104775</xdr:rowOff>
    </xdr:from>
    <xdr:to>
      <xdr:col>6</xdr:col>
      <xdr:colOff>9525</xdr:colOff>
      <xdr:row>21</xdr:row>
      <xdr:rowOff>190500</xdr:rowOff>
    </xdr:to>
    <xdr:sp macro="" textlink="">
      <xdr:nvSpPr>
        <xdr:cNvPr id="24962" name="Line 2"/>
        <xdr:cNvSpPr>
          <a:spLocks noChangeShapeType="1"/>
        </xdr:cNvSpPr>
      </xdr:nvSpPr>
      <xdr:spPr bwMode="auto">
        <a:xfrm flipH="1" flipV="1">
          <a:off x="5667375" y="3667125"/>
          <a:ext cx="847725" cy="847725"/>
        </a:xfrm>
        <a:prstGeom prst="line">
          <a:avLst/>
        </a:prstGeom>
        <a:noFill/>
        <a:ln w="9525">
          <a:solidFill>
            <a:srgbClr val="9AB7AD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4</xdr:col>
      <xdr:colOff>9525</xdr:colOff>
      <xdr:row>14</xdr:row>
      <xdr:rowOff>142875</xdr:rowOff>
    </xdr:from>
    <xdr:to>
      <xdr:col>5</xdr:col>
      <xdr:colOff>266700</xdr:colOff>
      <xdr:row>18</xdr:row>
      <xdr:rowOff>9525</xdr:rowOff>
    </xdr:to>
    <xdr:sp macro="" textlink="">
      <xdr:nvSpPr>
        <xdr:cNvPr id="24963" name="Line 3"/>
        <xdr:cNvSpPr>
          <a:spLocks noChangeShapeType="1"/>
        </xdr:cNvSpPr>
      </xdr:nvSpPr>
      <xdr:spPr bwMode="auto">
        <a:xfrm flipH="1" flipV="1">
          <a:off x="5638800" y="2933700"/>
          <a:ext cx="866775" cy="828675"/>
        </a:xfrm>
        <a:prstGeom prst="line">
          <a:avLst/>
        </a:prstGeom>
        <a:noFill/>
        <a:ln w="9525">
          <a:solidFill>
            <a:srgbClr val="9AB7AD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38100</xdr:colOff>
      <xdr:row>21</xdr:row>
      <xdr:rowOff>123825</xdr:rowOff>
    </xdr:from>
    <xdr:to>
      <xdr:col>6</xdr:col>
      <xdr:colOff>28575</xdr:colOff>
      <xdr:row>26</xdr:row>
      <xdr:rowOff>9525</xdr:rowOff>
    </xdr:to>
    <xdr:sp macro="" textlink="">
      <xdr:nvSpPr>
        <xdr:cNvPr id="27904" name="Line 1"/>
        <xdr:cNvSpPr>
          <a:spLocks noChangeShapeType="1"/>
        </xdr:cNvSpPr>
      </xdr:nvSpPr>
      <xdr:spPr bwMode="auto">
        <a:xfrm flipH="1" flipV="1">
          <a:off x="5667375" y="4448175"/>
          <a:ext cx="866775" cy="838200"/>
        </a:xfrm>
        <a:prstGeom prst="line">
          <a:avLst/>
        </a:prstGeom>
        <a:noFill/>
        <a:ln w="9525">
          <a:solidFill>
            <a:srgbClr val="9AB7AD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4</xdr:col>
      <xdr:colOff>38100</xdr:colOff>
      <xdr:row>17</xdr:row>
      <xdr:rowOff>104775</xdr:rowOff>
    </xdr:from>
    <xdr:to>
      <xdr:col>6</xdr:col>
      <xdr:colOff>9525</xdr:colOff>
      <xdr:row>21</xdr:row>
      <xdr:rowOff>190500</xdr:rowOff>
    </xdr:to>
    <xdr:sp macro="" textlink="">
      <xdr:nvSpPr>
        <xdr:cNvPr id="27905" name="Line 2"/>
        <xdr:cNvSpPr>
          <a:spLocks noChangeShapeType="1"/>
        </xdr:cNvSpPr>
      </xdr:nvSpPr>
      <xdr:spPr bwMode="auto">
        <a:xfrm flipH="1" flipV="1">
          <a:off x="5667375" y="3667125"/>
          <a:ext cx="847725" cy="847725"/>
        </a:xfrm>
        <a:prstGeom prst="line">
          <a:avLst/>
        </a:prstGeom>
        <a:noFill/>
        <a:ln w="9525">
          <a:solidFill>
            <a:srgbClr val="9AB7AD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4</xdr:col>
      <xdr:colOff>9525</xdr:colOff>
      <xdr:row>14</xdr:row>
      <xdr:rowOff>142875</xdr:rowOff>
    </xdr:from>
    <xdr:to>
      <xdr:col>5</xdr:col>
      <xdr:colOff>266700</xdr:colOff>
      <xdr:row>18</xdr:row>
      <xdr:rowOff>9525</xdr:rowOff>
    </xdr:to>
    <xdr:sp macro="" textlink="">
      <xdr:nvSpPr>
        <xdr:cNvPr id="27906" name="Line 3"/>
        <xdr:cNvSpPr>
          <a:spLocks noChangeShapeType="1"/>
        </xdr:cNvSpPr>
      </xdr:nvSpPr>
      <xdr:spPr bwMode="auto">
        <a:xfrm flipH="1" flipV="1">
          <a:off x="5638800" y="2933700"/>
          <a:ext cx="866775" cy="828675"/>
        </a:xfrm>
        <a:prstGeom prst="line">
          <a:avLst/>
        </a:prstGeom>
        <a:noFill/>
        <a:ln w="9525">
          <a:solidFill>
            <a:srgbClr val="9AB7AD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38100</xdr:colOff>
      <xdr:row>21</xdr:row>
      <xdr:rowOff>123825</xdr:rowOff>
    </xdr:from>
    <xdr:to>
      <xdr:col>6</xdr:col>
      <xdr:colOff>28575</xdr:colOff>
      <xdr:row>26</xdr:row>
      <xdr:rowOff>9525</xdr:rowOff>
    </xdr:to>
    <xdr:sp macro="" textlink="">
      <xdr:nvSpPr>
        <xdr:cNvPr id="25856" name="Line 1"/>
        <xdr:cNvSpPr>
          <a:spLocks noChangeShapeType="1"/>
        </xdr:cNvSpPr>
      </xdr:nvSpPr>
      <xdr:spPr bwMode="auto">
        <a:xfrm flipH="1" flipV="1">
          <a:off x="5667375" y="4448175"/>
          <a:ext cx="866775" cy="838200"/>
        </a:xfrm>
        <a:prstGeom prst="line">
          <a:avLst/>
        </a:prstGeom>
        <a:noFill/>
        <a:ln w="9525">
          <a:solidFill>
            <a:srgbClr val="9AB7AD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4</xdr:col>
      <xdr:colOff>38100</xdr:colOff>
      <xdr:row>17</xdr:row>
      <xdr:rowOff>104775</xdr:rowOff>
    </xdr:from>
    <xdr:to>
      <xdr:col>6</xdr:col>
      <xdr:colOff>9525</xdr:colOff>
      <xdr:row>21</xdr:row>
      <xdr:rowOff>190500</xdr:rowOff>
    </xdr:to>
    <xdr:sp macro="" textlink="">
      <xdr:nvSpPr>
        <xdr:cNvPr id="25857" name="Line 2"/>
        <xdr:cNvSpPr>
          <a:spLocks noChangeShapeType="1"/>
        </xdr:cNvSpPr>
      </xdr:nvSpPr>
      <xdr:spPr bwMode="auto">
        <a:xfrm flipH="1" flipV="1">
          <a:off x="5667375" y="3667125"/>
          <a:ext cx="847725" cy="847725"/>
        </a:xfrm>
        <a:prstGeom prst="line">
          <a:avLst/>
        </a:prstGeom>
        <a:noFill/>
        <a:ln w="9525">
          <a:solidFill>
            <a:srgbClr val="9AB7AD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4</xdr:col>
      <xdr:colOff>9525</xdr:colOff>
      <xdr:row>14</xdr:row>
      <xdr:rowOff>142875</xdr:rowOff>
    </xdr:from>
    <xdr:to>
      <xdr:col>5</xdr:col>
      <xdr:colOff>266700</xdr:colOff>
      <xdr:row>18</xdr:row>
      <xdr:rowOff>9525</xdr:rowOff>
    </xdr:to>
    <xdr:sp macro="" textlink="">
      <xdr:nvSpPr>
        <xdr:cNvPr id="25858" name="Line 3"/>
        <xdr:cNvSpPr>
          <a:spLocks noChangeShapeType="1"/>
        </xdr:cNvSpPr>
      </xdr:nvSpPr>
      <xdr:spPr bwMode="auto">
        <a:xfrm flipH="1" flipV="1">
          <a:off x="5638800" y="2933700"/>
          <a:ext cx="866775" cy="828675"/>
        </a:xfrm>
        <a:prstGeom prst="line">
          <a:avLst/>
        </a:prstGeom>
        <a:noFill/>
        <a:ln w="9525">
          <a:solidFill>
            <a:srgbClr val="9AB7AD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9525</xdr:colOff>
      <xdr:row>9</xdr:row>
      <xdr:rowOff>0</xdr:rowOff>
    </xdr:from>
    <xdr:to>
      <xdr:col>5</xdr:col>
      <xdr:colOff>266700</xdr:colOff>
      <xdr:row>12</xdr:row>
      <xdr:rowOff>9525</xdr:rowOff>
    </xdr:to>
    <xdr:sp macro="" textlink="">
      <xdr:nvSpPr>
        <xdr:cNvPr id="28756" name="Line 3"/>
        <xdr:cNvSpPr>
          <a:spLocks noChangeShapeType="1"/>
        </xdr:cNvSpPr>
      </xdr:nvSpPr>
      <xdr:spPr bwMode="auto">
        <a:xfrm flipH="1" flipV="1">
          <a:off x="5638800" y="1885950"/>
          <a:ext cx="866775" cy="581025"/>
        </a:xfrm>
        <a:prstGeom prst="line">
          <a:avLst/>
        </a:prstGeom>
        <a:noFill/>
        <a:ln w="9525">
          <a:solidFill>
            <a:srgbClr val="9AB7AD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0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1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indexed="39"/>
  </sheetPr>
  <dimension ref="A1:U47"/>
  <sheetViews>
    <sheetView tabSelected="1" zoomScale="75" zoomScaleNormal="75" zoomScaleSheetLayoutView="75" workbookViewId="0">
      <selection activeCell="D11" sqref="D11"/>
    </sheetView>
  </sheetViews>
  <sheetFormatPr defaultRowHeight="12.75"/>
  <cols>
    <col min="1" max="1" width="5" customWidth="1"/>
    <col min="2" max="2" width="1.5703125" customWidth="1"/>
    <col min="3" max="3" width="7.28515625" customWidth="1"/>
    <col min="4" max="4" width="12.7109375" customWidth="1"/>
    <col min="5" max="5" width="17.42578125" customWidth="1"/>
    <col min="6" max="7" width="7.85546875" customWidth="1"/>
    <col min="8" max="8" width="7.7109375" customWidth="1"/>
    <col min="9" max="9" width="8" customWidth="1"/>
    <col min="10" max="10" width="21" customWidth="1"/>
    <col min="11" max="11" width="7.85546875" customWidth="1"/>
    <col min="12" max="12" width="24.5703125" customWidth="1"/>
    <col min="13" max="13" width="6.42578125" customWidth="1"/>
    <col min="14" max="14" width="25" customWidth="1"/>
    <col min="15" max="15" width="3.5703125" customWidth="1"/>
  </cols>
  <sheetData>
    <row r="1" spans="1:21" ht="13.5" thickBot="1"/>
    <row r="2" spans="1:21" ht="7.5" customHeight="1" thickTop="1">
      <c r="A2" s="7"/>
      <c r="B2" s="77"/>
      <c r="C2" s="78"/>
      <c r="D2" s="78"/>
      <c r="E2" s="78"/>
      <c r="F2" s="79"/>
      <c r="G2" s="80"/>
      <c r="H2" s="81"/>
      <c r="I2" s="82"/>
      <c r="J2" s="78"/>
      <c r="K2" s="78"/>
      <c r="L2" s="78"/>
      <c r="M2" s="83"/>
      <c r="N2" s="7"/>
      <c r="O2" s="7"/>
      <c r="P2" s="7"/>
      <c r="Q2" s="7"/>
      <c r="R2" s="7"/>
      <c r="S2" s="7"/>
      <c r="T2" s="7"/>
      <c r="U2" s="8"/>
    </row>
    <row r="3" spans="1:21" ht="18">
      <c r="A3" s="7"/>
      <c r="B3" s="97"/>
      <c r="C3" s="60"/>
      <c r="D3" s="60"/>
      <c r="E3" s="60"/>
      <c r="F3" s="84" t="s">
        <v>101</v>
      </c>
      <c r="G3" s="85"/>
      <c r="H3" s="85"/>
      <c r="I3" s="86"/>
      <c r="J3" s="61"/>
      <c r="K3" s="61"/>
      <c r="L3" s="61"/>
      <c r="M3" s="87"/>
      <c r="N3" s="7"/>
      <c r="O3" s="7"/>
      <c r="P3" s="7"/>
      <c r="Q3" s="7"/>
      <c r="R3" s="7"/>
      <c r="S3" s="7"/>
      <c r="T3" s="7"/>
      <c r="U3" s="8"/>
    </row>
    <row r="4" spans="1:21" ht="14.25">
      <c r="A4" s="7"/>
      <c r="B4" s="88"/>
      <c r="C4" s="10"/>
      <c r="D4" s="10"/>
      <c r="E4" s="10"/>
      <c r="F4" s="10"/>
      <c r="G4" s="10"/>
      <c r="H4" s="10"/>
      <c r="I4" s="10"/>
      <c r="J4" s="10"/>
      <c r="K4" s="10"/>
      <c r="L4" s="10"/>
      <c r="M4" s="89"/>
      <c r="N4" s="7"/>
      <c r="O4" s="7"/>
      <c r="P4" s="7"/>
      <c r="Q4" s="7"/>
      <c r="R4" s="7"/>
      <c r="S4" s="7"/>
      <c r="T4" s="7"/>
      <c r="U4" s="8"/>
    </row>
    <row r="5" spans="1:21" ht="14.25">
      <c r="A5" s="14"/>
      <c r="B5" s="90"/>
      <c r="C5" s="91" t="s">
        <v>119</v>
      </c>
      <c r="D5" s="91"/>
      <c r="E5" s="91"/>
      <c r="F5" s="91"/>
      <c r="G5" s="91"/>
      <c r="H5" s="91"/>
      <c r="I5" s="91"/>
      <c r="J5" s="91"/>
      <c r="K5" s="91"/>
      <c r="L5" s="91"/>
      <c r="M5" s="92"/>
      <c r="N5" s="14"/>
      <c r="O5" s="14"/>
      <c r="P5" s="14"/>
      <c r="Q5" s="14"/>
      <c r="R5" s="14"/>
      <c r="S5" s="14"/>
      <c r="T5" s="7"/>
      <c r="U5" s="8"/>
    </row>
    <row r="6" spans="1:21" ht="14.25">
      <c r="A6" s="14"/>
      <c r="B6" s="90"/>
      <c r="C6" s="91" t="s">
        <v>291</v>
      </c>
      <c r="D6" s="91"/>
      <c r="E6" s="91"/>
      <c r="F6" s="91"/>
      <c r="G6" s="91"/>
      <c r="H6" s="91"/>
      <c r="I6" s="91"/>
      <c r="J6" s="91"/>
      <c r="K6" s="91"/>
      <c r="L6" s="91"/>
      <c r="M6" s="92"/>
      <c r="N6" s="14"/>
      <c r="O6" s="14"/>
      <c r="P6" s="14"/>
      <c r="Q6" s="14"/>
      <c r="R6" s="14"/>
      <c r="S6" s="14"/>
      <c r="T6" s="7"/>
      <c r="U6" s="8"/>
    </row>
    <row r="7" spans="1:21" ht="14.25">
      <c r="A7" s="14"/>
      <c r="B7" s="90"/>
      <c r="C7" s="91"/>
      <c r="D7" s="91"/>
      <c r="E7" s="91"/>
      <c r="F7" s="91"/>
      <c r="G7" s="91"/>
      <c r="H7" s="91"/>
      <c r="I7" s="91"/>
      <c r="J7" s="91"/>
      <c r="K7" s="91"/>
      <c r="L7" s="91"/>
      <c r="M7" s="92"/>
      <c r="N7" s="14"/>
      <c r="O7" s="14"/>
      <c r="P7" s="14"/>
      <c r="Q7" s="14"/>
      <c r="R7" s="14"/>
      <c r="S7" s="14"/>
      <c r="T7" s="7"/>
      <c r="U7" s="8"/>
    </row>
    <row r="8" spans="1:21" ht="14.25">
      <c r="A8" s="14"/>
      <c r="B8" s="90"/>
      <c r="C8" s="91" t="s">
        <v>294</v>
      </c>
      <c r="D8" s="91"/>
      <c r="E8" s="91"/>
      <c r="F8" s="91"/>
      <c r="G8" s="91"/>
      <c r="H8" s="91"/>
      <c r="I8" s="91"/>
      <c r="J8" s="91"/>
      <c r="K8" s="91"/>
      <c r="L8" s="91"/>
      <c r="M8" s="92"/>
      <c r="N8" s="14"/>
      <c r="O8" s="14"/>
      <c r="P8" s="14"/>
      <c r="Q8" s="14"/>
      <c r="R8" s="14"/>
      <c r="S8" s="14"/>
      <c r="T8" s="7"/>
      <c r="U8" s="8"/>
    </row>
    <row r="9" spans="1:21" ht="14.25">
      <c r="A9" s="14"/>
      <c r="B9" s="90"/>
      <c r="C9" s="76" t="s">
        <v>292</v>
      </c>
      <c r="D9" s="31"/>
      <c r="E9" s="31"/>
      <c r="F9" s="31"/>
      <c r="G9" s="31"/>
      <c r="H9" s="31"/>
      <c r="I9" s="31"/>
      <c r="J9" s="31"/>
      <c r="K9" s="31"/>
      <c r="L9" s="31"/>
      <c r="M9" s="93"/>
      <c r="N9" s="34"/>
      <c r="O9" s="34"/>
      <c r="P9" s="34"/>
      <c r="Q9" s="14"/>
      <c r="R9" s="14"/>
      <c r="S9" s="14"/>
      <c r="T9" s="7"/>
      <c r="U9" s="8"/>
    </row>
    <row r="10" spans="1:21" ht="14.25">
      <c r="A10" s="14"/>
      <c r="B10" s="90"/>
      <c r="C10" s="76" t="s">
        <v>293</v>
      </c>
      <c r="D10" s="31"/>
      <c r="E10" s="31"/>
      <c r="F10" s="31"/>
      <c r="G10" s="31"/>
      <c r="H10" s="31"/>
      <c r="I10" s="31"/>
      <c r="J10" s="31"/>
      <c r="K10" s="31"/>
      <c r="L10" s="31"/>
      <c r="M10" s="93"/>
      <c r="N10" s="34"/>
      <c r="O10" s="34"/>
      <c r="P10" s="34"/>
      <c r="Q10" s="14"/>
      <c r="R10" s="14"/>
      <c r="S10" s="14"/>
      <c r="T10" s="7"/>
      <c r="U10" s="8"/>
    </row>
    <row r="11" spans="1:21" ht="14.25">
      <c r="A11" s="14"/>
      <c r="B11" s="90"/>
      <c r="C11" s="91"/>
      <c r="D11" s="91"/>
      <c r="E11" s="91"/>
      <c r="F11" s="91"/>
      <c r="G11" s="91"/>
      <c r="H11" s="91"/>
      <c r="I11" s="91"/>
      <c r="J11" s="91"/>
      <c r="K11" s="91"/>
      <c r="L11" s="91"/>
      <c r="M11" s="92"/>
      <c r="N11" s="14"/>
      <c r="O11" s="14"/>
      <c r="P11" s="14"/>
      <c r="Q11" s="14"/>
      <c r="R11" s="14"/>
      <c r="S11" s="14"/>
      <c r="T11" s="7"/>
      <c r="U11" s="8"/>
    </row>
    <row r="12" spans="1:21" ht="14.25">
      <c r="A12" s="14"/>
      <c r="B12" s="90"/>
      <c r="C12" s="94" t="s">
        <v>65</v>
      </c>
      <c r="D12" s="94"/>
      <c r="E12" s="91"/>
      <c r="F12" s="91"/>
      <c r="G12" s="91"/>
      <c r="H12" s="91"/>
      <c r="I12" s="91"/>
      <c r="J12" s="91"/>
      <c r="K12" s="91"/>
      <c r="L12" s="91"/>
      <c r="M12" s="92"/>
      <c r="N12" s="14"/>
      <c r="O12" s="14"/>
      <c r="P12" s="14"/>
      <c r="Q12" s="14"/>
      <c r="R12" s="14"/>
      <c r="S12" s="14"/>
      <c r="T12" s="7"/>
      <c r="U12" s="8"/>
    </row>
    <row r="13" spans="1:21" ht="14.25">
      <c r="A13" s="14"/>
      <c r="B13" s="90"/>
      <c r="C13" s="94" t="s">
        <v>98</v>
      </c>
      <c r="D13" s="94"/>
      <c r="E13" s="91"/>
      <c r="F13" s="91"/>
      <c r="G13" s="91"/>
      <c r="H13" s="91"/>
      <c r="I13" s="91"/>
      <c r="J13" s="107" t="s">
        <v>93</v>
      </c>
      <c r="K13" s="91" t="s">
        <v>99</v>
      </c>
      <c r="L13" s="108" t="s">
        <v>120</v>
      </c>
      <c r="M13" s="95"/>
      <c r="O13" s="14"/>
      <c r="P13" s="14"/>
      <c r="Q13" s="14"/>
      <c r="R13" s="14"/>
      <c r="S13" s="14"/>
      <c r="T13" s="7"/>
      <c r="U13" s="8"/>
    </row>
    <row r="14" spans="1:21" ht="14.25">
      <c r="A14" s="14"/>
      <c r="B14" s="90"/>
      <c r="C14" s="94" t="s">
        <v>177</v>
      </c>
      <c r="D14" s="94"/>
      <c r="E14" s="91"/>
      <c r="F14" s="91"/>
      <c r="G14" s="91"/>
      <c r="H14" s="91"/>
      <c r="I14" s="91"/>
      <c r="J14" s="91"/>
      <c r="K14" s="91"/>
      <c r="L14" s="91"/>
      <c r="M14" s="92"/>
      <c r="N14" s="14"/>
      <c r="O14" s="14"/>
      <c r="P14" s="14"/>
      <c r="Q14" s="14"/>
      <c r="R14" s="14"/>
      <c r="S14" s="14"/>
      <c r="T14" s="7"/>
      <c r="U14" s="8"/>
    </row>
    <row r="15" spans="1:21" ht="14.25">
      <c r="A15" s="14"/>
      <c r="B15" s="90"/>
      <c r="C15" s="94" t="s">
        <v>121</v>
      </c>
      <c r="D15" s="94"/>
      <c r="E15" s="91"/>
      <c r="F15" s="91"/>
      <c r="G15" s="91"/>
      <c r="H15" s="91"/>
      <c r="I15" s="91"/>
      <c r="J15" s="91"/>
      <c r="K15" s="91"/>
      <c r="L15" s="91"/>
      <c r="M15" s="92"/>
      <c r="N15" s="14"/>
      <c r="O15" s="14"/>
      <c r="P15" s="14"/>
      <c r="Q15" s="14"/>
      <c r="R15" s="14"/>
      <c r="S15" s="14"/>
      <c r="T15" s="7"/>
      <c r="U15" s="8"/>
    </row>
    <row r="16" spans="1:21" ht="14.25">
      <c r="A16" s="14"/>
      <c r="B16" s="90"/>
      <c r="C16" s="94" t="s">
        <v>164</v>
      </c>
      <c r="D16" s="94"/>
      <c r="E16" s="91"/>
      <c r="F16" s="91"/>
      <c r="G16" s="91"/>
      <c r="H16" s="91"/>
      <c r="I16" s="91"/>
      <c r="J16" s="91"/>
      <c r="K16" s="91"/>
      <c r="L16" s="91"/>
      <c r="M16" s="92"/>
      <c r="N16" s="14"/>
      <c r="O16" s="14"/>
      <c r="P16" s="14"/>
      <c r="Q16" s="14"/>
      <c r="R16" s="14"/>
      <c r="S16" s="14"/>
      <c r="T16" s="7"/>
      <c r="U16" s="8"/>
    </row>
    <row r="17" spans="1:21" ht="14.25">
      <c r="A17" s="14"/>
      <c r="B17" s="90"/>
      <c r="C17" s="94" t="s">
        <v>100</v>
      </c>
      <c r="D17" s="96" t="s">
        <v>66</v>
      </c>
      <c r="E17" s="91"/>
      <c r="F17" s="91"/>
      <c r="G17" s="91"/>
      <c r="H17" s="91"/>
      <c r="I17" s="91"/>
      <c r="J17" s="91"/>
      <c r="K17" s="91"/>
      <c r="L17" s="91"/>
      <c r="M17" s="92"/>
      <c r="N17" s="14"/>
      <c r="O17" s="14"/>
      <c r="P17" s="14"/>
      <c r="Q17" s="14"/>
      <c r="R17" s="14"/>
      <c r="S17" s="14"/>
      <c r="T17" s="7"/>
      <c r="U17" s="8"/>
    </row>
    <row r="18" spans="1:21" ht="14.25">
      <c r="A18" s="14"/>
      <c r="B18" s="90"/>
      <c r="C18" s="91"/>
      <c r="D18" s="91"/>
      <c r="E18" s="91"/>
      <c r="F18" s="91"/>
      <c r="G18" s="91"/>
      <c r="H18" s="91"/>
      <c r="I18" s="91"/>
      <c r="J18" s="91"/>
      <c r="K18" s="91"/>
      <c r="L18" s="91"/>
      <c r="M18" s="92"/>
      <c r="N18" s="14"/>
      <c r="O18" s="14"/>
      <c r="P18" s="14"/>
      <c r="Q18" s="14"/>
      <c r="R18" s="14"/>
      <c r="S18" s="14"/>
      <c r="T18" s="7"/>
      <c r="U18" s="8"/>
    </row>
    <row r="19" spans="1:21" ht="15" thickBot="1">
      <c r="A19" s="14"/>
      <c r="B19" s="98"/>
      <c r="C19" s="99"/>
      <c r="D19" s="99"/>
      <c r="E19" s="99"/>
      <c r="F19" s="99"/>
      <c r="G19" s="99"/>
      <c r="H19" s="99"/>
      <c r="I19" s="99"/>
      <c r="J19" s="99"/>
      <c r="K19" s="99"/>
      <c r="L19" s="99"/>
      <c r="M19" s="100"/>
      <c r="N19" s="14"/>
      <c r="O19" s="14"/>
      <c r="P19" s="14"/>
      <c r="Q19" s="14"/>
      <c r="R19" s="14"/>
      <c r="S19" s="14"/>
      <c r="T19" s="7"/>
      <c r="U19" s="8"/>
    </row>
    <row r="20" spans="1:21" ht="15" thickTop="1">
      <c r="A20" s="14"/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7"/>
      <c r="U20" s="8"/>
    </row>
    <row r="21" spans="1:21" ht="14.25">
      <c r="A21" s="14"/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7"/>
      <c r="U21" s="8"/>
    </row>
    <row r="22" spans="1:21" ht="14.25">
      <c r="A22" s="14"/>
      <c r="B22" s="14"/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7"/>
      <c r="U22" s="8"/>
    </row>
    <row r="23" spans="1:21" ht="14.25">
      <c r="A23" s="14"/>
      <c r="B23" s="14"/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7"/>
      <c r="U23" s="8"/>
    </row>
    <row r="24" spans="1:21" ht="14.25">
      <c r="A24" s="14"/>
      <c r="B24" s="14"/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7"/>
      <c r="U24" s="8"/>
    </row>
    <row r="25" spans="1:21" ht="14.25">
      <c r="A25" s="14"/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7"/>
      <c r="U25" s="8"/>
    </row>
    <row r="26" spans="1:21" ht="14.25">
      <c r="A26" s="14"/>
      <c r="B26" s="14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7"/>
      <c r="U26" s="8"/>
    </row>
    <row r="27" spans="1:21" ht="14.25">
      <c r="A27" s="14"/>
      <c r="B27" s="14"/>
      <c r="C27" s="14"/>
      <c r="D27" s="14"/>
      <c r="E27" s="14"/>
      <c r="F27" s="14"/>
      <c r="G27" s="14"/>
      <c r="H27" s="14"/>
      <c r="I27" s="14"/>
      <c r="J27" s="127"/>
      <c r="K27" s="14"/>
      <c r="L27" s="14"/>
      <c r="M27" s="14"/>
      <c r="N27" s="14"/>
      <c r="O27" s="14"/>
      <c r="P27" s="14"/>
      <c r="Q27" s="14"/>
      <c r="R27" s="14"/>
      <c r="S27" s="14"/>
      <c r="T27" s="7"/>
      <c r="U27" s="8"/>
    </row>
    <row r="28" spans="1:21" ht="14.25">
      <c r="A28" s="14"/>
      <c r="B28" s="14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7"/>
      <c r="U28" s="8"/>
    </row>
    <row r="29" spans="1:21" ht="14.25">
      <c r="A29" s="7"/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8"/>
    </row>
    <row r="30" spans="1:21" ht="14.25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8"/>
    </row>
    <row r="31" spans="1:21" ht="14.25">
      <c r="A31" s="7"/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8"/>
    </row>
    <row r="32" spans="1:21" ht="14.25">
      <c r="A32" s="7"/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8"/>
    </row>
    <row r="33" spans="1:21" ht="14.25">
      <c r="A33" s="7"/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8"/>
    </row>
    <row r="34" spans="1:21" ht="14.25">
      <c r="A34" s="7"/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8"/>
    </row>
    <row r="35" spans="1:21" ht="14.25">
      <c r="A35" s="7"/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8"/>
    </row>
    <row r="36" spans="1:21" ht="14.25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8"/>
    </row>
    <row r="37" spans="1:21" ht="14.25">
      <c r="A37" s="7"/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8"/>
    </row>
    <row r="38" spans="1:21" ht="14.25">
      <c r="A38" s="7"/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8"/>
    </row>
    <row r="39" spans="1:21" ht="14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</row>
    <row r="40" spans="1:21" ht="14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</row>
    <row r="41" spans="1:21" ht="14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</row>
    <row r="42" spans="1:21" ht="14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</row>
    <row r="43" spans="1:21" ht="14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</row>
    <row r="44" spans="1:21" ht="14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</row>
    <row r="45" spans="1:21" ht="14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</row>
    <row r="46" spans="1:21" ht="14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</row>
    <row r="47" spans="1:21" ht="14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</row>
  </sheetData>
  <sheetProtection algorithmName="SHA-512" hashValue="h5wC9ec615tb9FmMZwnVPwg5ABVHWG+edXi1TbAtKnEK8aEVuHMGlEdPlw2tfrEqGZRvQDHAUWzG6Sq/bEl3rg==" saltValue="jHf4G3hN9xWLzGSUY0K+yg==" spinCount="100000" sheet="1" objects="1" scenarios="1"/>
  <phoneticPr fontId="0" type="noConversion"/>
  <pageMargins left="0.78740157499999996" right="0.78740157499999996" top="0.984251969" bottom="0.984251969" header="0.4921259845" footer="0.4921259845"/>
  <pageSetup paperSize="9" scale="96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034A31"/>
  </sheetPr>
  <dimension ref="A1:CV391"/>
  <sheetViews>
    <sheetView zoomScale="75" zoomScaleNormal="75" workbookViewId="0"/>
  </sheetViews>
  <sheetFormatPr defaultRowHeight="12.75"/>
  <cols>
    <col min="1" max="1" width="2.28515625" customWidth="1"/>
    <col min="2" max="2" width="22" customWidth="1"/>
    <col min="3" max="3" width="89.85546875" customWidth="1"/>
    <col min="4" max="4" width="8.7109375" customWidth="1"/>
    <col min="5" max="5" width="12.7109375" style="182" customWidth="1"/>
    <col min="6" max="6" width="9.140625" style="182" customWidth="1"/>
    <col min="7" max="7" width="4" customWidth="1"/>
    <col min="8" max="8" width="45.7109375" customWidth="1"/>
    <col min="9" max="10" width="12.7109375" customWidth="1"/>
  </cols>
  <sheetData>
    <row r="1" spans="1:100">
      <c r="A1" s="8"/>
      <c r="B1" s="8"/>
      <c r="C1" s="8"/>
      <c r="D1" s="8"/>
      <c r="E1" s="169"/>
      <c r="F1" s="169"/>
      <c r="G1" s="8"/>
      <c r="H1" s="8"/>
      <c r="I1" s="8"/>
      <c r="J1" s="8"/>
      <c r="K1" s="8"/>
    </row>
    <row r="2" spans="1:100" ht="14.25">
      <c r="A2" s="8"/>
      <c r="B2" s="12"/>
      <c r="C2" s="29" t="s">
        <v>295</v>
      </c>
      <c r="D2" s="12"/>
      <c r="E2" s="170"/>
      <c r="F2" s="172"/>
      <c r="G2" s="13"/>
      <c r="H2" s="29" t="s">
        <v>264</v>
      </c>
      <c r="I2" s="13"/>
      <c r="J2" s="13"/>
      <c r="K2" s="7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</row>
    <row r="3" spans="1:100" s="74" customFormat="1" ht="15" thickBot="1">
      <c r="A3" s="11"/>
      <c r="B3" s="11"/>
      <c r="C3" s="63"/>
      <c r="D3" s="72"/>
      <c r="E3" s="171"/>
      <c r="F3" s="184"/>
      <c r="G3" s="9"/>
      <c r="H3" s="63"/>
      <c r="I3" s="9"/>
      <c r="J3" s="9"/>
      <c r="K3" s="9"/>
      <c r="L3" s="73"/>
      <c r="M3" s="73"/>
      <c r="N3" s="73"/>
      <c r="O3" s="73"/>
      <c r="P3" s="73"/>
      <c r="Q3" s="73"/>
      <c r="R3" s="73"/>
      <c r="S3" s="73"/>
      <c r="T3" s="73"/>
      <c r="U3" s="73"/>
      <c r="V3" s="73"/>
      <c r="W3" s="73"/>
      <c r="X3" s="73"/>
      <c r="Y3" s="73"/>
      <c r="Z3" s="73"/>
      <c r="AA3" s="73"/>
      <c r="AB3" s="73"/>
      <c r="AC3" s="73"/>
      <c r="AD3" s="73"/>
      <c r="AE3" s="73"/>
      <c r="AF3" s="73"/>
      <c r="AG3" s="73"/>
      <c r="AH3" s="73"/>
      <c r="AI3" s="73"/>
      <c r="AJ3" s="73"/>
      <c r="AK3" s="73"/>
      <c r="AL3" s="73"/>
      <c r="AM3" s="73"/>
      <c r="AN3" s="73"/>
      <c r="AO3" s="73"/>
      <c r="AP3" s="73"/>
      <c r="AQ3" s="73"/>
      <c r="AR3" s="73"/>
      <c r="AS3" s="73"/>
      <c r="AT3" s="73"/>
      <c r="AU3" s="73"/>
      <c r="AV3" s="73"/>
      <c r="AW3" s="73"/>
      <c r="AX3" s="73"/>
      <c r="AY3" s="73"/>
      <c r="AZ3" s="73"/>
      <c r="BA3" s="73"/>
      <c r="BB3" s="73"/>
      <c r="BC3" s="73"/>
      <c r="BD3" s="73"/>
      <c r="BE3" s="73"/>
      <c r="BF3" s="73"/>
      <c r="BG3" s="73"/>
      <c r="BH3" s="73"/>
      <c r="BI3" s="73"/>
      <c r="BJ3" s="73"/>
      <c r="BK3" s="73"/>
      <c r="BL3" s="73"/>
      <c r="BM3" s="73"/>
      <c r="BN3" s="73"/>
      <c r="BO3" s="73"/>
      <c r="BP3" s="73"/>
      <c r="BQ3" s="73"/>
      <c r="BR3" s="73"/>
      <c r="BS3" s="73"/>
      <c r="BT3" s="73"/>
      <c r="BU3" s="73"/>
      <c r="BV3" s="73"/>
      <c r="BW3" s="73"/>
      <c r="BX3" s="73"/>
      <c r="BY3" s="73"/>
      <c r="BZ3" s="73"/>
      <c r="CA3" s="73"/>
      <c r="CB3" s="73"/>
      <c r="CC3" s="73"/>
      <c r="CD3" s="73"/>
      <c r="CE3" s="73"/>
      <c r="CF3" s="73"/>
      <c r="CG3" s="73"/>
      <c r="CH3" s="73"/>
      <c r="CI3" s="73"/>
      <c r="CJ3" s="73"/>
      <c r="CK3" s="73"/>
      <c r="CL3" s="73"/>
      <c r="CM3" s="73"/>
      <c r="CN3" s="73"/>
      <c r="CO3" s="73"/>
      <c r="CP3" s="73"/>
      <c r="CQ3" s="73"/>
      <c r="CR3" s="73"/>
      <c r="CS3" s="73"/>
      <c r="CT3" s="73"/>
      <c r="CU3" s="73"/>
      <c r="CV3" s="73"/>
    </row>
    <row r="4" spans="1:100" ht="6.75" customHeight="1" thickTop="1" thickBot="1">
      <c r="A4" s="8"/>
      <c r="B4" s="8"/>
      <c r="C4" s="7"/>
      <c r="D4" s="7"/>
      <c r="E4" s="172"/>
      <c r="F4" s="184"/>
      <c r="G4" s="68"/>
      <c r="H4" s="69"/>
      <c r="I4" s="70"/>
      <c r="J4" s="71"/>
      <c r="K4" s="7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</row>
    <row r="5" spans="1:100" ht="42" customHeight="1" thickTop="1">
      <c r="A5" s="8"/>
      <c r="B5" s="15" t="s">
        <v>206</v>
      </c>
      <c r="C5" s="16" t="s">
        <v>26</v>
      </c>
      <c r="D5" s="16" t="s">
        <v>27</v>
      </c>
      <c r="E5" s="173" t="s">
        <v>28</v>
      </c>
      <c r="F5" s="184"/>
      <c r="G5" s="54" t="s">
        <v>50</v>
      </c>
      <c r="H5" s="67" t="s">
        <v>46</v>
      </c>
      <c r="I5" s="75" t="s">
        <v>47</v>
      </c>
      <c r="J5" s="56" t="s">
        <v>53</v>
      </c>
      <c r="K5" s="9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</row>
    <row r="6" spans="1:100" ht="14.25">
      <c r="A6" s="8"/>
      <c r="B6" s="130"/>
      <c r="C6" s="128" t="s">
        <v>49</v>
      </c>
      <c r="D6" s="158" t="s">
        <v>16</v>
      </c>
      <c r="E6" s="174"/>
      <c r="F6" s="184"/>
      <c r="G6" s="24">
        <v>1</v>
      </c>
      <c r="H6" s="21" t="s">
        <v>19</v>
      </c>
      <c r="I6" s="22" t="e">
        <f>((E46+E40+E41+E42+E45)/E6)*100</f>
        <v>#DIV/0!</v>
      </c>
      <c r="J6" s="25">
        <f>IF(E6&lt;=0,0, IF((I6)&lt;=0,0,IF(I6&lt;1.5,1,IF(I6&gt;3,3,2))))</f>
        <v>0</v>
      </c>
      <c r="K6" s="31"/>
      <c r="L6" s="2"/>
      <c r="M6" s="2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</row>
    <row r="7" spans="1:100" ht="14.25">
      <c r="A7" s="8"/>
      <c r="B7" s="130" t="s">
        <v>180</v>
      </c>
      <c r="C7" s="128" t="s">
        <v>149</v>
      </c>
      <c r="D7" s="158" t="s">
        <v>150</v>
      </c>
      <c r="E7" s="174"/>
      <c r="F7" s="184"/>
      <c r="G7" s="24">
        <v>2</v>
      </c>
      <c r="H7" s="21" t="s">
        <v>48</v>
      </c>
      <c r="I7" s="22" t="e">
        <f>((E16+E17+E18)/E6)*100</f>
        <v>#DIV/0!</v>
      </c>
      <c r="J7" s="25">
        <f>IF(E6&lt;=0,0, IF((I7)&lt;=0,0,IF(I7&lt;2,1,IF(I7&gt;8,3,2))))</f>
        <v>0</v>
      </c>
      <c r="K7" s="31"/>
      <c r="L7" s="2"/>
      <c r="M7" s="2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</row>
    <row r="8" spans="1:100" ht="14.25">
      <c r="A8" s="8"/>
      <c r="B8" s="130" t="s">
        <v>181</v>
      </c>
      <c r="C8" s="128" t="s">
        <v>7</v>
      </c>
      <c r="D8" s="158" t="s">
        <v>275</v>
      </c>
      <c r="E8" s="174"/>
      <c r="F8" s="184"/>
      <c r="G8" s="24">
        <v>3</v>
      </c>
      <c r="H8" s="21" t="s">
        <v>24</v>
      </c>
      <c r="I8" s="22" t="e">
        <f>((E32-E34)+(E31-E37-E38)-(E35+E36))/(E33)*100</f>
        <v>#DIV/0!</v>
      </c>
      <c r="J8" s="25">
        <f>IF((E33)&lt;=0,1,IF(I8&lt;15,1,IF(I8&gt;30,3,2)))</f>
        <v>1</v>
      </c>
      <c r="K8" s="31"/>
      <c r="L8" s="2"/>
      <c r="M8" s="2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</row>
    <row r="9" spans="1:100" ht="14.25">
      <c r="A9" s="8"/>
      <c r="B9" s="130" t="s">
        <v>182</v>
      </c>
      <c r="C9" s="128" t="s">
        <v>11</v>
      </c>
      <c r="D9" s="158" t="s">
        <v>276</v>
      </c>
      <c r="E9" s="174"/>
      <c r="F9" s="184"/>
      <c r="G9" s="24">
        <v>4</v>
      </c>
      <c r="H9" s="21" t="s">
        <v>23</v>
      </c>
      <c r="I9" s="22" t="e">
        <f>((E48+E39+E43+E44)/(E32+E31-E37-E38))*100</f>
        <v>#DIV/0!</v>
      </c>
      <c r="J9" s="25">
        <f>IF(E48+E39+E43+E44&lt;=0,0, IF(E32+E31-E37-E38&lt;=0,0, IF(I9&lt;6,1, IF(I9&gt;15,3,2))))</f>
        <v>0</v>
      </c>
      <c r="K9" s="31"/>
      <c r="L9" s="2"/>
      <c r="M9" s="2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</row>
    <row r="10" spans="1:100" ht="14.25">
      <c r="A10" s="8"/>
      <c r="B10" s="130" t="s">
        <v>210</v>
      </c>
      <c r="C10" s="128" t="s">
        <v>12</v>
      </c>
      <c r="D10" s="158" t="s">
        <v>277</v>
      </c>
      <c r="E10" s="174"/>
      <c r="F10" s="184"/>
      <c r="G10" s="24">
        <v>5</v>
      </c>
      <c r="H10" s="21" t="s">
        <v>25</v>
      </c>
      <c r="I10" s="22" t="e">
        <f>((E19-E21-E25-E20)/E15)*100</f>
        <v>#DIV/0!</v>
      </c>
      <c r="J10" s="25">
        <f>IF(E15&lt;=0,0, IF((I10)&gt;=100,0,IF(I10&lt;55,3,IF(I10&gt;70,1,2))))</f>
        <v>0</v>
      </c>
      <c r="K10" s="31"/>
      <c r="L10" s="2"/>
      <c r="M10" s="2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</row>
    <row r="11" spans="1:100" ht="14.25">
      <c r="A11" s="8"/>
      <c r="B11" s="130" t="s">
        <v>212</v>
      </c>
      <c r="C11" s="128" t="s">
        <v>211</v>
      </c>
      <c r="D11" s="158" t="s">
        <v>278</v>
      </c>
      <c r="E11" s="174"/>
      <c r="F11" s="184"/>
      <c r="G11" s="24">
        <v>6</v>
      </c>
      <c r="H11" s="21" t="s">
        <v>20</v>
      </c>
      <c r="I11" s="22" t="e">
        <f>(E46+E40+E41+E42+E45)/E47</f>
        <v>#DIV/0!</v>
      </c>
      <c r="J11" s="25">
        <f>IF(AND(E47=0,(E46+E40+E41+E42+E45)&lt;=0),0, IF(E47=0,3, IF(I11&lt;=0,0, IF(I11&lt;1.1,1,IF(I11&gt;2.1,3,2)))))</f>
        <v>0</v>
      </c>
      <c r="K11" s="31"/>
      <c r="L11" s="2"/>
      <c r="M11" s="2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</row>
    <row r="12" spans="1:100" ht="14.25">
      <c r="A12" s="8"/>
      <c r="B12" s="130" t="s">
        <v>213</v>
      </c>
      <c r="C12" s="128" t="s">
        <v>13</v>
      </c>
      <c r="D12" s="158" t="s">
        <v>279</v>
      </c>
      <c r="E12" s="174"/>
      <c r="F12" s="184"/>
      <c r="G12" s="24">
        <v>7</v>
      </c>
      <c r="H12" s="21" t="s">
        <v>22</v>
      </c>
      <c r="I12" s="22" t="e">
        <f>(E19-E21-E25-E20-(E12+E13))/(E48+E39+E43+E44)</f>
        <v>#DIV/0!</v>
      </c>
      <c r="J12" s="25">
        <f>IF((E48+E39+E43+E44)&lt;=0,0,IF(I12&lt;5,3,IF(I12&gt;7,1,2)))</f>
        <v>0</v>
      </c>
      <c r="K12" s="31"/>
      <c r="L12" s="2"/>
      <c r="M12" s="2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</row>
    <row r="13" spans="1:100" ht="14.25">
      <c r="A13" s="8"/>
      <c r="B13" s="130" t="s">
        <v>185</v>
      </c>
      <c r="C13" s="128" t="s">
        <v>256</v>
      </c>
      <c r="D13" s="158" t="s">
        <v>280</v>
      </c>
      <c r="E13" s="174"/>
      <c r="F13" s="184"/>
      <c r="G13" s="24">
        <v>8</v>
      </c>
      <c r="H13" s="21" t="s">
        <v>21</v>
      </c>
      <c r="I13" s="22" t="e">
        <f>(E8+E14-E22-E23-E24-E26-E21)/E9</f>
        <v>#DIV/0!</v>
      </c>
      <c r="J13" s="25">
        <f>IF((E9)&lt;=0,1,IF(I13&lt;0.5,1,IF(I13&gt;0.7,3,2)))</f>
        <v>1</v>
      </c>
      <c r="K13" s="31"/>
      <c r="L13" s="2"/>
      <c r="M13" s="2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</row>
    <row r="14" spans="1:100" ht="14.25">
      <c r="A14" s="8"/>
      <c r="B14" s="130" t="s">
        <v>225</v>
      </c>
      <c r="C14" s="138" t="s">
        <v>226</v>
      </c>
      <c r="D14" s="158" t="s">
        <v>281</v>
      </c>
      <c r="E14" s="174"/>
      <c r="F14" s="184"/>
      <c r="G14" s="24">
        <v>9</v>
      </c>
      <c r="H14" s="21" t="s">
        <v>152</v>
      </c>
      <c r="I14" s="22" t="e">
        <f>(E10-E11+E12+E13)/(E22-E25+E23+E24)</f>
        <v>#DIV/0!</v>
      </c>
      <c r="J14" s="25">
        <f>IF(AND((E10-E11+E12+E13)=0,(E22-E25+E23+E24)=0),1,IF((E22-E25+E23+E24)&lt;=0,3,IF(I14&lt;1,1,IF(I14&gt;1.5,3,2))))</f>
        <v>1</v>
      </c>
      <c r="K14" s="31"/>
      <c r="L14" s="2"/>
      <c r="M14" s="2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</row>
    <row r="15" spans="1:100" ht="14.25">
      <c r="A15" s="148"/>
      <c r="C15" s="128" t="s">
        <v>3</v>
      </c>
      <c r="D15" s="158" t="s">
        <v>282</v>
      </c>
      <c r="E15" s="174"/>
      <c r="F15" s="184"/>
      <c r="G15" s="24">
        <v>10</v>
      </c>
      <c r="H15" s="21" t="s">
        <v>153</v>
      </c>
      <c r="I15" s="22" t="e">
        <f>((E7-'2015-ÚČ'!E7+E39)/'2015-ÚČ'!E7)*100</f>
        <v>#DIV/0!</v>
      </c>
      <c r="J15" s="25">
        <f>IF(AND(E7=0,E39=0,'2015-ÚČ'!E7=0),0, IF('2015-ÚČ'!E7=0,3, IF(I15&lt;=0,0, IF(I15&lt;2.51,1, IF(I15&gt;5,3,2)))))</f>
        <v>0</v>
      </c>
      <c r="K15" s="31"/>
      <c r="L15" s="2"/>
      <c r="M15" s="2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</row>
    <row r="16" spans="1:100" ht="15.75" thickBot="1">
      <c r="A16" s="8"/>
      <c r="B16" s="130" t="s">
        <v>187</v>
      </c>
      <c r="C16" s="128" t="s">
        <v>179</v>
      </c>
      <c r="D16" s="158" t="s">
        <v>283</v>
      </c>
      <c r="E16" s="174"/>
      <c r="F16" s="184"/>
      <c r="G16" s="26" t="s">
        <v>54</v>
      </c>
      <c r="H16" s="27" t="s">
        <v>328</v>
      </c>
      <c r="I16" s="27"/>
      <c r="J16" s="28">
        <f>SUM(J6:J15)</f>
        <v>3</v>
      </c>
      <c r="K16" s="9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</row>
    <row r="17" spans="1:100" ht="15" thickTop="1">
      <c r="A17" s="8"/>
      <c r="B17" s="130" t="s">
        <v>188</v>
      </c>
      <c r="C17" s="128" t="s">
        <v>214</v>
      </c>
      <c r="D17" s="158" t="s">
        <v>284</v>
      </c>
      <c r="E17" s="174"/>
      <c r="F17" s="184"/>
      <c r="G17" s="7"/>
      <c r="H17" s="7"/>
      <c r="I17" s="7"/>
      <c r="J17" s="7"/>
      <c r="K17" s="7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</row>
    <row r="18" spans="1:100" ht="14.25">
      <c r="A18" s="8"/>
      <c r="B18" s="130" t="s">
        <v>215</v>
      </c>
      <c r="C18" s="128" t="s">
        <v>2</v>
      </c>
      <c r="D18" s="158" t="s">
        <v>285</v>
      </c>
      <c r="E18" s="174"/>
      <c r="F18" s="184"/>
      <c r="G18" s="7"/>
      <c r="H18" s="7"/>
      <c r="I18" s="7"/>
      <c r="J18" s="7"/>
      <c r="K18" s="7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</row>
    <row r="19" spans="1:100" ht="14.25">
      <c r="A19" s="8"/>
      <c r="B19" s="130" t="s">
        <v>216</v>
      </c>
      <c r="C19" s="128" t="s">
        <v>4</v>
      </c>
      <c r="D19" s="158" t="s">
        <v>80</v>
      </c>
      <c r="E19" s="174"/>
      <c r="F19" s="184"/>
      <c r="G19" s="7"/>
      <c r="H19" s="7"/>
      <c r="I19" s="7"/>
      <c r="J19" s="7"/>
      <c r="K19" s="7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</row>
    <row r="20" spans="1:100" ht="14.25">
      <c r="A20" s="8"/>
      <c r="B20" s="130" t="s">
        <v>190</v>
      </c>
      <c r="C20" s="128" t="s">
        <v>5</v>
      </c>
      <c r="D20" s="158" t="s">
        <v>81</v>
      </c>
      <c r="E20" s="174"/>
      <c r="F20" s="184"/>
      <c r="G20" s="7"/>
      <c r="H20" s="7"/>
      <c r="I20" s="7"/>
      <c r="J20" s="110"/>
      <c r="K20" s="7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</row>
    <row r="21" spans="1:100" ht="14.25">
      <c r="A21" s="8"/>
      <c r="B21" s="130" t="s">
        <v>217</v>
      </c>
      <c r="C21" s="128" t="s">
        <v>218</v>
      </c>
      <c r="D21" s="158" t="s">
        <v>133</v>
      </c>
      <c r="E21" s="174"/>
      <c r="F21" s="184"/>
      <c r="G21" s="7"/>
      <c r="H21" s="7"/>
      <c r="I21" s="7"/>
      <c r="J21" s="110"/>
      <c r="K21" s="7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</row>
    <row r="22" spans="1:100" ht="14.25">
      <c r="A22" s="8"/>
      <c r="B22" s="130" t="s">
        <v>219</v>
      </c>
      <c r="C22" s="128" t="s">
        <v>9</v>
      </c>
      <c r="D22" s="158" t="s">
        <v>286</v>
      </c>
      <c r="E22" s="174"/>
      <c r="F22" s="184"/>
      <c r="G22" s="7"/>
      <c r="H22" s="7"/>
      <c r="I22" s="109"/>
      <c r="J22" s="7"/>
      <c r="K22" s="7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</row>
    <row r="23" spans="1:100" ht="14.25">
      <c r="A23" s="8"/>
      <c r="B23" s="130" t="s">
        <v>210</v>
      </c>
      <c r="C23" s="128" t="s">
        <v>222</v>
      </c>
      <c r="D23" s="158" t="s">
        <v>288</v>
      </c>
      <c r="E23" s="174"/>
      <c r="F23" s="184"/>
      <c r="G23" s="7"/>
      <c r="H23" s="7"/>
      <c r="I23" s="7"/>
      <c r="J23" s="7"/>
      <c r="K23" s="7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</row>
    <row r="24" spans="1:100" ht="15">
      <c r="A24" s="8"/>
      <c r="B24" s="130" t="s">
        <v>223</v>
      </c>
      <c r="C24" s="128" t="s">
        <v>10</v>
      </c>
      <c r="D24" s="161" t="s">
        <v>289</v>
      </c>
      <c r="E24" s="175"/>
      <c r="F24" s="185"/>
      <c r="G24" s="7"/>
      <c r="H24" s="7"/>
      <c r="I24" s="7"/>
      <c r="J24" s="7"/>
      <c r="K24" s="7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</row>
    <row r="25" spans="1:100" ht="15">
      <c r="A25" s="8"/>
      <c r="B25" s="130" t="s">
        <v>221</v>
      </c>
      <c r="C25" s="128" t="s">
        <v>220</v>
      </c>
      <c r="D25" s="158" t="s">
        <v>287</v>
      </c>
      <c r="E25" s="174"/>
      <c r="F25" s="186"/>
      <c r="G25" s="7"/>
      <c r="H25" s="7"/>
      <c r="I25" s="7"/>
      <c r="J25" s="7"/>
      <c r="K25" s="7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</row>
    <row r="26" spans="1:100" ht="15" thickBot="1">
      <c r="A26" s="8"/>
      <c r="B26" s="131" t="s">
        <v>225</v>
      </c>
      <c r="C26" s="129" t="s">
        <v>224</v>
      </c>
      <c r="D26" s="160" t="s">
        <v>290</v>
      </c>
      <c r="E26" s="176"/>
      <c r="F26" s="184"/>
      <c r="G26" s="7"/>
      <c r="H26" s="7"/>
      <c r="I26" s="7"/>
      <c r="J26" s="7"/>
      <c r="K26" s="7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</row>
    <row r="27" spans="1:100" ht="15" thickTop="1">
      <c r="A27" s="8"/>
      <c r="B27" s="8"/>
      <c r="C27" s="7"/>
      <c r="D27" s="7"/>
      <c r="E27" s="172"/>
      <c r="F27" s="184"/>
      <c r="G27" s="7"/>
      <c r="H27" s="7"/>
      <c r="I27" s="7"/>
      <c r="J27" s="7"/>
      <c r="K27" s="7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</row>
    <row r="28" spans="1:100" ht="14.25">
      <c r="A28" s="8"/>
      <c r="B28" s="13"/>
      <c r="C28" s="29" t="s">
        <v>296</v>
      </c>
      <c r="D28" s="13"/>
      <c r="E28" s="177"/>
      <c r="F28" s="184"/>
      <c r="G28" s="7"/>
      <c r="H28" s="7"/>
      <c r="I28" s="7"/>
      <c r="J28" s="7"/>
      <c r="K28" s="7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</row>
    <row r="29" spans="1:100" ht="15" thickBot="1">
      <c r="A29" s="8"/>
      <c r="B29" s="8"/>
      <c r="C29" s="7"/>
      <c r="D29" s="7"/>
      <c r="E29" s="172"/>
      <c r="F29" s="184"/>
      <c r="G29" s="7"/>
      <c r="H29" s="7"/>
      <c r="I29" s="7"/>
      <c r="J29" s="7"/>
      <c r="K29" s="7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</row>
    <row r="30" spans="1:100" ht="43.5" thickTop="1">
      <c r="A30" s="8"/>
      <c r="B30" s="15" t="s">
        <v>206</v>
      </c>
      <c r="C30" s="16" t="s">
        <v>26</v>
      </c>
      <c r="D30" s="16" t="s">
        <v>27</v>
      </c>
      <c r="E30" s="178" t="s">
        <v>28</v>
      </c>
      <c r="F30" s="187"/>
      <c r="G30" s="7"/>
      <c r="H30" s="7"/>
      <c r="I30" s="7"/>
      <c r="J30" s="7"/>
      <c r="K30" s="7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</row>
    <row r="31" spans="1:100" ht="14.25">
      <c r="A31" s="8"/>
      <c r="B31" s="133" t="s">
        <v>228</v>
      </c>
      <c r="C31" s="135" t="s">
        <v>229</v>
      </c>
      <c r="D31" s="158" t="s">
        <v>29</v>
      </c>
      <c r="E31" s="179"/>
      <c r="F31" s="184"/>
      <c r="G31" s="7"/>
      <c r="H31" s="7"/>
      <c r="I31" s="7"/>
      <c r="J31" s="7"/>
      <c r="K31" s="7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</row>
    <row r="32" spans="1:100" ht="14.25">
      <c r="A32" s="8"/>
      <c r="B32" s="133" t="s">
        <v>198</v>
      </c>
      <c r="C32" s="135" t="s">
        <v>30</v>
      </c>
      <c r="D32" s="158" t="s">
        <v>34</v>
      </c>
      <c r="E32" s="179"/>
      <c r="F32" s="184"/>
      <c r="G32" s="7"/>
      <c r="H32" s="7"/>
      <c r="I32" s="7"/>
      <c r="J32" s="7"/>
      <c r="K32" s="7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</row>
    <row r="33" spans="1:100" ht="14.25">
      <c r="A33" s="8"/>
      <c r="B33" s="133" t="s">
        <v>255</v>
      </c>
      <c r="C33" s="135" t="s">
        <v>35</v>
      </c>
      <c r="D33" s="158" t="s">
        <v>265</v>
      </c>
      <c r="E33" s="179"/>
      <c r="F33" s="184"/>
      <c r="G33" s="7"/>
      <c r="H33" s="7"/>
      <c r="I33" s="7"/>
      <c r="J33" s="7"/>
      <c r="K33" s="7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</row>
    <row r="34" spans="1:100" ht="14.25">
      <c r="A34" s="8"/>
      <c r="B34" s="133" t="s">
        <v>227</v>
      </c>
      <c r="C34" s="135" t="s">
        <v>31</v>
      </c>
      <c r="D34" s="158" t="s">
        <v>33</v>
      </c>
      <c r="E34" s="179"/>
      <c r="F34" s="184"/>
      <c r="G34" s="7"/>
      <c r="H34" s="7"/>
      <c r="I34" s="7"/>
      <c r="J34" s="7"/>
      <c r="K34" s="7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</row>
    <row r="35" spans="1:100" ht="14.25">
      <c r="A35" s="8"/>
      <c r="B35" s="133" t="s">
        <v>233</v>
      </c>
      <c r="C35" s="135" t="s">
        <v>234</v>
      </c>
      <c r="D35" s="158" t="s">
        <v>267</v>
      </c>
      <c r="E35" s="179"/>
      <c r="F35" s="184"/>
      <c r="G35" s="7"/>
      <c r="H35" s="7"/>
      <c r="I35" s="7"/>
      <c r="J35" s="7"/>
      <c r="K35" s="7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</row>
    <row r="36" spans="1:100" ht="14.25">
      <c r="A36" s="8"/>
      <c r="B36" s="133" t="s">
        <v>236</v>
      </c>
      <c r="C36" s="135" t="s">
        <v>235</v>
      </c>
      <c r="D36" s="158" t="s">
        <v>268</v>
      </c>
      <c r="E36" s="179"/>
      <c r="F36" s="184"/>
      <c r="G36" s="7"/>
      <c r="H36" s="7"/>
      <c r="I36" s="7"/>
      <c r="J36" s="7"/>
      <c r="K36" s="7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</row>
    <row r="37" spans="1:100" ht="14.25">
      <c r="A37" s="8"/>
      <c r="B37" s="133" t="s">
        <v>180</v>
      </c>
      <c r="C37" s="135" t="s">
        <v>230</v>
      </c>
      <c r="D37" s="158" t="s">
        <v>266</v>
      </c>
      <c r="E37" s="179"/>
      <c r="F37" s="184"/>
      <c r="G37" s="7"/>
      <c r="H37" s="7"/>
      <c r="I37" s="7"/>
      <c r="J37" s="7"/>
      <c r="K37" s="7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</row>
    <row r="38" spans="1:100" ht="14.25">
      <c r="A38" s="8"/>
      <c r="B38" s="133" t="s">
        <v>231</v>
      </c>
      <c r="C38" s="135" t="s">
        <v>232</v>
      </c>
      <c r="D38" s="158" t="s">
        <v>36</v>
      </c>
      <c r="E38" s="179"/>
      <c r="F38" s="184"/>
      <c r="G38" s="7"/>
      <c r="H38" s="7"/>
      <c r="I38" s="7"/>
      <c r="J38" s="7"/>
      <c r="K38" s="7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</row>
    <row r="39" spans="1:100" ht="14.25">
      <c r="A39" s="8"/>
      <c r="B39" s="133" t="s">
        <v>237</v>
      </c>
      <c r="C39" s="135" t="s">
        <v>238</v>
      </c>
      <c r="D39" s="158" t="s">
        <v>269</v>
      </c>
      <c r="E39" s="179"/>
      <c r="F39" s="184"/>
      <c r="G39" s="7"/>
      <c r="H39" s="7"/>
      <c r="I39" s="7"/>
      <c r="J39" s="7"/>
      <c r="K39" s="7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</row>
    <row r="40" spans="1:100" ht="14.25">
      <c r="A40" s="8"/>
      <c r="B40" s="133" t="s">
        <v>243</v>
      </c>
      <c r="C40" s="136" t="s">
        <v>244</v>
      </c>
      <c r="D40" s="159" t="s">
        <v>271</v>
      </c>
      <c r="E40" s="179"/>
      <c r="F40" s="184"/>
      <c r="G40" s="7"/>
      <c r="H40" s="7"/>
      <c r="I40" s="7"/>
      <c r="J40" s="7"/>
      <c r="K40" s="7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</row>
    <row r="41" spans="1:100" ht="14.25">
      <c r="A41" s="8"/>
      <c r="B41" s="133" t="s">
        <v>245</v>
      </c>
      <c r="C41" s="136" t="s">
        <v>246</v>
      </c>
      <c r="D41" s="159" t="s">
        <v>39</v>
      </c>
      <c r="E41" s="179"/>
      <c r="F41" s="184"/>
      <c r="G41" s="7"/>
      <c r="H41" s="7"/>
      <c r="I41" s="7"/>
      <c r="J41" s="7"/>
      <c r="K41" s="7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</row>
    <row r="42" spans="1:100" ht="27.6" customHeight="1">
      <c r="A42" s="8"/>
      <c r="B42" s="133" t="s">
        <v>247</v>
      </c>
      <c r="C42" s="136" t="s">
        <v>248</v>
      </c>
      <c r="D42" s="159" t="s">
        <v>272</v>
      </c>
      <c r="E42" s="179"/>
      <c r="F42" s="184"/>
      <c r="G42" s="7"/>
      <c r="H42" s="7"/>
      <c r="I42" s="7"/>
      <c r="J42" s="7"/>
      <c r="K42" s="7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</row>
    <row r="43" spans="1:100" ht="27.6" customHeight="1">
      <c r="A43" s="8"/>
      <c r="B43" s="133" t="s">
        <v>239</v>
      </c>
      <c r="C43" s="135" t="s">
        <v>240</v>
      </c>
      <c r="D43" s="158" t="s">
        <v>41</v>
      </c>
      <c r="E43" s="179"/>
      <c r="F43" s="184"/>
      <c r="G43" s="7"/>
      <c r="H43" s="7"/>
      <c r="I43" s="7"/>
      <c r="J43" s="7"/>
      <c r="K43" s="7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</row>
    <row r="44" spans="1:100" ht="27.6" customHeight="1">
      <c r="A44" s="8"/>
      <c r="B44" s="133" t="s">
        <v>242</v>
      </c>
      <c r="C44" s="135" t="s">
        <v>241</v>
      </c>
      <c r="D44" s="158" t="s">
        <v>270</v>
      </c>
      <c r="E44" s="179"/>
      <c r="F44" s="184"/>
      <c r="G44" s="7"/>
      <c r="H44" s="7"/>
      <c r="I44" s="7"/>
      <c r="J44" s="7"/>
      <c r="K44" s="7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</row>
    <row r="45" spans="1:100" ht="27.6" customHeight="1">
      <c r="A45" s="8"/>
      <c r="B45" s="133" t="s">
        <v>249</v>
      </c>
      <c r="C45" s="136" t="s">
        <v>250</v>
      </c>
      <c r="D45" s="159" t="s">
        <v>273</v>
      </c>
      <c r="E45" s="179"/>
      <c r="F45" s="184"/>
      <c r="G45" s="7"/>
      <c r="H45" s="7"/>
      <c r="I45" s="7"/>
      <c r="J45" s="7"/>
      <c r="K45" s="7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</row>
    <row r="46" spans="1:100" ht="14.25">
      <c r="A46" s="8"/>
      <c r="B46" s="133" t="s">
        <v>205</v>
      </c>
      <c r="C46" s="135" t="s">
        <v>251</v>
      </c>
      <c r="D46" s="158" t="s">
        <v>43</v>
      </c>
      <c r="E46" s="179"/>
      <c r="F46" s="184"/>
      <c r="G46" s="7"/>
      <c r="H46" s="7"/>
      <c r="I46" s="7"/>
      <c r="J46" s="7"/>
      <c r="K46" s="7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</row>
    <row r="47" spans="1:100" ht="14.25">
      <c r="A47" s="8"/>
      <c r="B47" s="133" t="s">
        <v>252</v>
      </c>
      <c r="C47" s="135" t="s">
        <v>253</v>
      </c>
      <c r="D47" s="158" t="s">
        <v>45</v>
      </c>
      <c r="E47" s="179"/>
      <c r="F47" s="184"/>
      <c r="G47" s="7"/>
      <c r="H47" s="7"/>
      <c r="I47" s="7"/>
      <c r="J47" s="7"/>
      <c r="K47" s="7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</row>
    <row r="48" spans="1:100" ht="15" thickBot="1">
      <c r="A48" s="8"/>
      <c r="B48" s="134" t="s">
        <v>204</v>
      </c>
      <c r="C48" s="137" t="s">
        <v>254</v>
      </c>
      <c r="D48" s="160" t="s">
        <v>274</v>
      </c>
      <c r="E48" s="180"/>
      <c r="F48" s="184"/>
      <c r="G48" s="7"/>
      <c r="H48" s="7"/>
      <c r="I48" s="7"/>
      <c r="J48" s="7"/>
      <c r="K48" s="7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</row>
    <row r="49" spans="1:100" ht="15" thickTop="1">
      <c r="A49" s="8"/>
      <c r="B49" s="8"/>
      <c r="C49" s="31"/>
      <c r="D49" s="30"/>
      <c r="E49" s="181"/>
      <c r="F49" s="184"/>
      <c r="G49" s="7"/>
      <c r="H49" s="7"/>
      <c r="I49" s="7"/>
      <c r="J49" s="7"/>
      <c r="K49" s="7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</row>
    <row r="50" spans="1:100" ht="14.25">
      <c r="A50" s="8"/>
      <c r="F50" s="184"/>
      <c r="G50" s="7"/>
      <c r="H50" s="7"/>
      <c r="I50" s="7"/>
      <c r="J50" s="7"/>
      <c r="K50" s="7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</row>
    <row r="51" spans="1:100" ht="14.25">
      <c r="F51" s="188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</row>
    <row r="52" spans="1:100" ht="14.25">
      <c r="F52" s="183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</row>
    <row r="53" spans="1:100" ht="14.25">
      <c r="F53" s="183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</row>
    <row r="54" spans="1:100" ht="14.25">
      <c r="C54" s="1"/>
      <c r="D54" s="3"/>
      <c r="E54" s="183"/>
      <c r="F54" s="183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</row>
    <row r="55" spans="1:100" ht="14.25">
      <c r="C55" s="1"/>
      <c r="D55" s="3"/>
      <c r="E55" s="183"/>
      <c r="F55" s="183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</row>
    <row r="56" spans="1:100" ht="14.25">
      <c r="C56" s="1"/>
      <c r="D56" s="3"/>
      <c r="E56" s="183"/>
      <c r="F56" s="183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</row>
    <row r="57" spans="1:100" ht="14.25">
      <c r="C57" s="1"/>
      <c r="D57" s="3"/>
      <c r="E57" s="183"/>
      <c r="F57" s="183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</row>
    <row r="58" spans="1:100" ht="14.25">
      <c r="C58" s="1"/>
      <c r="D58" s="3"/>
      <c r="E58" s="183"/>
      <c r="F58" s="183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</row>
    <row r="59" spans="1:100" ht="14.25">
      <c r="C59" s="1"/>
      <c r="D59" s="3"/>
      <c r="E59" s="183"/>
      <c r="F59" s="183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</row>
    <row r="60" spans="1:100" ht="14.25">
      <c r="C60" s="1"/>
      <c r="D60" s="3"/>
      <c r="E60" s="183"/>
      <c r="F60" s="183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</row>
    <row r="61" spans="1:100" ht="14.25">
      <c r="C61" s="1"/>
      <c r="D61" s="3"/>
      <c r="E61" s="183"/>
      <c r="F61" s="183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</row>
    <row r="62" spans="1:100" ht="14.25">
      <c r="C62" s="1"/>
      <c r="D62" s="3"/>
      <c r="E62" s="183"/>
      <c r="F62" s="183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</row>
    <row r="63" spans="1:100" ht="14.25">
      <c r="C63" s="1"/>
      <c r="D63" s="3"/>
      <c r="E63" s="183"/>
      <c r="F63" s="183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</row>
    <row r="64" spans="1:100" ht="14.25">
      <c r="C64" s="1"/>
      <c r="D64" s="3"/>
      <c r="E64" s="183"/>
      <c r="F64" s="183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</row>
    <row r="65" spans="3:100" ht="14.25">
      <c r="C65" s="1"/>
      <c r="D65" s="3"/>
      <c r="E65" s="183"/>
      <c r="F65" s="183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</row>
    <row r="66" spans="3:100" ht="14.25">
      <c r="C66" s="1"/>
      <c r="D66" s="3"/>
      <c r="E66" s="183"/>
      <c r="F66" s="183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</row>
    <row r="67" spans="3:100" ht="14.25">
      <c r="C67" s="1"/>
      <c r="D67" s="3"/>
      <c r="E67" s="183"/>
      <c r="F67" s="183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</row>
    <row r="68" spans="3:100" ht="14.25">
      <c r="C68" s="1"/>
      <c r="D68" s="3"/>
      <c r="E68" s="183"/>
      <c r="F68" s="183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</row>
    <row r="69" spans="3:100" ht="14.25">
      <c r="C69" s="1"/>
      <c r="D69" s="3"/>
      <c r="E69" s="183"/>
      <c r="F69" s="183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  <c r="CV69" s="1"/>
    </row>
    <row r="70" spans="3:100" ht="14.25">
      <c r="C70" s="1"/>
      <c r="D70" s="3"/>
      <c r="E70" s="183"/>
      <c r="F70" s="183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  <c r="CV70" s="1"/>
    </row>
    <row r="71" spans="3:100" ht="14.25">
      <c r="C71" s="1"/>
      <c r="D71" s="3"/>
      <c r="E71" s="183"/>
      <c r="F71" s="183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  <c r="CV71" s="1"/>
    </row>
    <row r="72" spans="3:100" ht="14.25">
      <c r="C72" s="1"/>
      <c r="D72" s="3"/>
      <c r="E72" s="183"/>
      <c r="F72" s="183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/>
      <c r="CV72" s="1"/>
    </row>
    <row r="73" spans="3:100" ht="14.25">
      <c r="C73" s="1"/>
      <c r="D73" s="3"/>
      <c r="E73" s="183"/>
      <c r="F73" s="183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  <c r="CV73" s="1"/>
    </row>
    <row r="74" spans="3:100" ht="14.25">
      <c r="C74" s="1"/>
      <c r="D74" s="3"/>
      <c r="E74" s="183"/>
      <c r="F74" s="183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  <c r="CV74" s="1"/>
    </row>
    <row r="75" spans="3:100" ht="14.25">
      <c r="C75" s="1"/>
      <c r="D75" s="3"/>
      <c r="E75" s="183"/>
      <c r="F75" s="183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  <c r="CU75" s="1"/>
      <c r="CV75" s="1"/>
    </row>
    <row r="76" spans="3:100" ht="14.25">
      <c r="C76" s="1"/>
      <c r="D76" s="3"/>
      <c r="E76" s="183"/>
      <c r="F76" s="183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1"/>
      <c r="CU76" s="1"/>
      <c r="CV76" s="1"/>
    </row>
    <row r="77" spans="3:100" ht="14.25">
      <c r="C77" s="1"/>
      <c r="D77" s="3"/>
      <c r="E77" s="183"/>
      <c r="F77" s="183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1"/>
      <c r="CS77" s="1"/>
      <c r="CT77" s="1"/>
      <c r="CU77" s="1"/>
      <c r="CV77" s="1"/>
    </row>
    <row r="78" spans="3:100" ht="14.25">
      <c r="C78" s="1"/>
      <c r="D78" s="3"/>
      <c r="E78" s="183"/>
      <c r="F78" s="183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1"/>
      <c r="CS78" s="1"/>
      <c r="CT78" s="1"/>
      <c r="CU78" s="1"/>
      <c r="CV78" s="1"/>
    </row>
    <row r="79" spans="3:100" ht="14.25">
      <c r="C79" s="1"/>
      <c r="D79" s="3"/>
      <c r="E79" s="183"/>
      <c r="F79" s="183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1"/>
      <c r="CR79" s="1"/>
      <c r="CS79" s="1"/>
      <c r="CT79" s="1"/>
      <c r="CU79" s="1"/>
      <c r="CV79" s="1"/>
    </row>
    <row r="80" spans="3:100" ht="14.25">
      <c r="C80" s="1"/>
      <c r="D80" s="3"/>
      <c r="E80" s="183"/>
      <c r="F80" s="183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1"/>
      <c r="CS80" s="1"/>
      <c r="CT80" s="1"/>
      <c r="CU80" s="1"/>
      <c r="CV80" s="1"/>
    </row>
    <row r="81" spans="3:100" ht="14.25">
      <c r="C81" s="1"/>
      <c r="D81" s="3"/>
      <c r="E81" s="183"/>
      <c r="F81" s="183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1"/>
      <c r="CS81" s="1"/>
      <c r="CT81" s="1"/>
      <c r="CU81" s="1"/>
      <c r="CV81" s="1"/>
    </row>
    <row r="82" spans="3:100" ht="14.25">
      <c r="C82" s="1"/>
      <c r="D82" s="3"/>
      <c r="E82" s="183"/>
      <c r="F82" s="183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1"/>
      <c r="CR82" s="1"/>
      <c r="CS82" s="1"/>
      <c r="CT82" s="1"/>
      <c r="CU82" s="1"/>
      <c r="CV82" s="1"/>
    </row>
    <row r="83" spans="3:100" ht="14.25">
      <c r="C83" s="1"/>
      <c r="D83" s="3"/>
      <c r="E83" s="183"/>
      <c r="F83" s="183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1"/>
      <c r="CR83" s="1"/>
      <c r="CS83" s="1"/>
      <c r="CT83" s="1"/>
      <c r="CU83" s="1"/>
      <c r="CV83" s="1"/>
    </row>
    <row r="84" spans="3:100" ht="14.25">
      <c r="C84" s="1"/>
      <c r="D84" s="3"/>
      <c r="E84" s="183"/>
      <c r="F84" s="183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1"/>
      <c r="CR84" s="1"/>
      <c r="CS84" s="1"/>
      <c r="CT84" s="1"/>
      <c r="CU84" s="1"/>
      <c r="CV84" s="1"/>
    </row>
    <row r="85" spans="3:100" ht="14.25">
      <c r="C85" s="1"/>
      <c r="D85" s="3"/>
      <c r="E85" s="183"/>
      <c r="F85" s="183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1"/>
      <c r="CR85" s="1"/>
      <c r="CS85" s="1"/>
      <c r="CT85" s="1"/>
      <c r="CU85" s="1"/>
      <c r="CV85" s="1"/>
    </row>
    <row r="86" spans="3:100" ht="14.25">
      <c r="C86" s="1"/>
      <c r="D86" s="3"/>
      <c r="E86" s="183"/>
      <c r="F86" s="183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1"/>
      <c r="CR86" s="1"/>
      <c r="CS86" s="1"/>
      <c r="CT86" s="1"/>
      <c r="CU86" s="1"/>
      <c r="CV86" s="1"/>
    </row>
    <row r="87" spans="3:100" ht="14.25">
      <c r="C87" s="1"/>
      <c r="D87" s="3"/>
      <c r="E87" s="183"/>
      <c r="F87" s="183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1"/>
      <c r="CR87" s="1"/>
      <c r="CS87" s="1"/>
      <c r="CT87" s="1"/>
      <c r="CU87" s="1"/>
      <c r="CV87" s="1"/>
    </row>
    <row r="88" spans="3:100" ht="14.25">
      <c r="C88" s="1"/>
      <c r="D88" s="3"/>
      <c r="E88" s="183"/>
      <c r="F88" s="183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1"/>
      <c r="CR88" s="1"/>
      <c r="CS88" s="1"/>
      <c r="CT88" s="1"/>
      <c r="CU88" s="1"/>
      <c r="CV88" s="1"/>
    </row>
    <row r="89" spans="3:100" ht="14.25">
      <c r="C89" s="1"/>
      <c r="D89" s="3"/>
      <c r="E89" s="183"/>
      <c r="F89" s="183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1"/>
      <c r="CR89" s="1"/>
      <c r="CS89" s="1"/>
      <c r="CT89" s="1"/>
      <c r="CU89" s="1"/>
      <c r="CV89" s="1"/>
    </row>
    <row r="90" spans="3:100" ht="14.25">
      <c r="C90" s="1"/>
      <c r="D90" s="3"/>
      <c r="E90" s="183"/>
      <c r="F90" s="183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1"/>
      <c r="CR90" s="1"/>
      <c r="CS90" s="1"/>
      <c r="CT90" s="1"/>
      <c r="CU90" s="1"/>
      <c r="CV90" s="1"/>
    </row>
    <row r="91" spans="3:100" ht="14.25">
      <c r="C91" s="1"/>
      <c r="D91" s="3"/>
      <c r="E91" s="183"/>
      <c r="F91" s="183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1"/>
      <c r="CR91" s="1"/>
      <c r="CS91" s="1"/>
      <c r="CT91" s="1"/>
      <c r="CU91" s="1"/>
      <c r="CV91" s="1"/>
    </row>
    <row r="92" spans="3:100" ht="14.25">
      <c r="C92" s="1"/>
      <c r="D92" s="3"/>
      <c r="E92" s="183"/>
      <c r="F92" s="183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1"/>
      <c r="CR92" s="1"/>
      <c r="CS92" s="1"/>
      <c r="CT92" s="1"/>
      <c r="CU92" s="1"/>
      <c r="CV92" s="1"/>
    </row>
    <row r="93" spans="3:100" ht="14.25">
      <c r="C93" s="1"/>
      <c r="D93" s="3"/>
      <c r="E93" s="183"/>
      <c r="F93" s="183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1"/>
      <c r="CR93" s="1"/>
      <c r="CS93" s="1"/>
      <c r="CT93" s="1"/>
      <c r="CU93" s="1"/>
      <c r="CV93" s="1"/>
    </row>
    <row r="94" spans="3:100" ht="14.25">
      <c r="C94" s="1"/>
      <c r="D94" s="3"/>
      <c r="E94" s="183"/>
      <c r="F94" s="183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1"/>
      <c r="CR94" s="1"/>
      <c r="CS94" s="1"/>
      <c r="CT94" s="1"/>
      <c r="CU94" s="1"/>
      <c r="CV94" s="1"/>
    </row>
    <row r="95" spans="3:100" ht="14.25">
      <c r="C95" s="1"/>
      <c r="D95" s="3"/>
      <c r="E95" s="183"/>
      <c r="F95" s="183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1"/>
      <c r="CR95" s="1"/>
      <c r="CS95" s="1"/>
      <c r="CT95" s="1"/>
      <c r="CU95" s="1"/>
      <c r="CV95" s="1"/>
    </row>
    <row r="96" spans="3:100" ht="14.25">
      <c r="C96" s="1"/>
      <c r="D96" s="3"/>
      <c r="E96" s="183"/>
      <c r="F96" s="183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1"/>
      <c r="CR96" s="1"/>
      <c r="CS96" s="1"/>
      <c r="CT96" s="1"/>
      <c r="CU96" s="1"/>
      <c r="CV96" s="1"/>
    </row>
    <row r="97" spans="3:100" ht="14.25">
      <c r="C97" s="1"/>
      <c r="D97" s="3"/>
      <c r="E97" s="183"/>
      <c r="F97" s="183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1"/>
      <c r="CR97" s="1"/>
      <c r="CS97" s="1"/>
      <c r="CT97" s="1"/>
      <c r="CU97" s="1"/>
      <c r="CV97" s="1"/>
    </row>
    <row r="98" spans="3:100" ht="14.25">
      <c r="C98" s="1"/>
      <c r="D98" s="3"/>
      <c r="E98" s="183"/>
      <c r="F98" s="183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1"/>
      <c r="CR98" s="1"/>
      <c r="CS98" s="1"/>
      <c r="CT98" s="1"/>
      <c r="CU98" s="1"/>
      <c r="CV98" s="1"/>
    </row>
    <row r="99" spans="3:100" ht="14.25">
      <c r="C99" s="1"/>
      <c r="D99" s="3"/>
      <c r="E99" s="183"/>
      <c r="F99" s="183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1"/>
      <c r="CR99" s="1"/>
      <c r="CS99" s="1"/>
      <c r="CT99" s="1"/>
      <c r="CU99" s="1"/>
      <c r="CV99" s="1"/>
    </row>
    <row r="100" spans="3:100" ht="14.25">
      <c r="C100" s="1"/>
      <c r="D100" s="3"/>
      <c r="E100" s="183"/>
      <c r="F100" s="183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1"/>
      <c r="CR100" s="1"/>
      <c r="CS100" s="1"/>
      <c r="CT100" s="1"/>
      <c r="CU100" s="1"/>
      <c r="CV100" s="1"/>
    </row>
    <row r="101" spans="3:100" ht="14.25">
      <c r="C101" s="1"/>
      <c r="D101" s="3"/>
      <c r="E101" s="183"/>
      <c r="F101" s="183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1"/>
      <c r="CR101" s="1"/>
      <c r="CS101" s="1"/>
      <c r="CT101" s="1"/>
      <c r="CU101" s="1"/>
      <c r="CV101" s="1"/>
    </row>
    <row r="102" spans="3:100" ht="14.25">
      <c r="C102" s="1"/>
      <c r="D102" s="3"/>
      <c r="E102" s="183"/>
      <c r="F102" s="183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  <c r="CG102" s="1"/>
      <c r="CH102" s="1"/>
      <c r="CI102" s="1"/>
      <c r="CJ102" s="1"/>
      <c r="CK102" s="1"/>
      <c r="CL102" s="1"/>
      <c r="CM102" s="1"/>
      <c r="CN102" s="1"/>
      <c r="CO102" s="1"/>
      <c r="CP102" s="1"/>
      <c r="CQ102" s="1"/>
      <c r="CR102" s="1"/>
      <c r="CS102" s="1"/>
      <c r="CT102" s="1"/>
      <c r="CU102" s="1"/>
      <c r="CV102" s="1"/>
    </row>
    <row r="103" spans="3:100" ht="14.25">
      <c r="C103" s="1"/>
      <c r="D103" s="3"/>
      <c r="E103" s="183"/>
      <c r="F103" s="183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1"/>
      <c r="CQ103" s="1"/>
      <c r="CR103" s="1"/>
      <c r="CS103" s="1"/>
      <c r="CT103" s="1"/>
      <c r="CU103" s="1"/>
      <c r="CV103" s="1"/>
    </row>
    <row r="104" spans="3:100" ht="14.25">
      <c r="C104" s="1"/>
      <c r="D104" s="3"/>
      <c r="E104" s="183"/>
      <c r="F104" s="183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1"/>
      <c r="CQ104" s="1"/>
      <c r="CR104" s="1"/>
      <c r="CS104" s="1"/>
      <c r="CT104" s="1"/>
      <c r="CU104" s="1"/>
      <c r="CV104" s="1"/>
    </row>
    <row r="105" spans="3:100" ht="14.25">
      <c r="C105" s="1"/>
      <c r="D105" s="3"/>
      <c r="E105" s="183"/>
      <c r="F105" s="183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1"/>
      <c r="CQ105" s="1"/>
      <c r="CR105" s="1"/>
      <c r="CS105" s="1"/>
      <c r="CT105" s="1"/>
      <c r="CU105" s="1"/>
      <c r="CV105" s="1"/>
    </row>
    <row r="106" spans="3:100" ht="14.25">
      <c r="C106" s="1"/>
      <c r="D106" s="3"/>
      <c r="E106" s="183"/>
      <c r="F106" s="183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1"/>
      <c r="CQ106" s="1"/>
      <c r="CR106" s="1"/>
      <c r="CS106" s="1"/>
      <c r="CT106" s="1"/>
      <c r="CU106" s="1"/>
      <c r="CV106" s="1"/>
    </row>
    <row r="107" spans="3:100" ht="14.25">
      <c r="C107" s="1"/>
      <c r="D107" s="3"/>
      <c r="E107" s="183"/>
      <c r="F107" s="183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1"/>
      <c r="CQ107" s="1"/>
      <c r="CR107" s="1"/>
      <c r="CS107" s="1"/>
      <c r="CT107" s="1"/>
      <c r="CU107" s="1"/>
      <c r="CV107" s="1"/>
    </row>
    <row r="108" spans="3:100" ht="14.25">
      <c r="C108" s="1"/>
      <c r="D108" s="3"/>
      <c r="E108" s="183"/>
      <c r="F108" s="183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1"/>
      <c r="CQ108" s="1"/>
      <c r="CR108" s="1"/>
      <c r="CS108" s="1"/>
      <c r="CT108" s="1"/>
      <c r="CU108" s="1"/>
      <c r="CV108" s="1"/>
    </row>
    <row r="109" spans="3:100" ht="14.25">
      <c r="C109" s="1"/>
      <c r="D109" s="3"/>
      <c r="E109" s="183"/>
      <c r="F109" s="183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1"/>
      <c r="CQ109" s="1"/>
      <c r="CR109" s="1"/>
      <c r="CS109" s="1"/>
      <c r="CT109" s="1"/>
      <c r="CU109" s="1"/>
      <c r="CV109" s="1"/>
    </row>
    <row r="110" spans="3:100" ht="14.25">
      <c r="C110" s="1"/>
      <c r="D110" s="3"/>
      <c r="E110" s="183"/>
      <c r="F110" s="183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1"/>
      <c r="CQ110" s="1"/>
      <c r="CR110" s="1"/>
      <c r="CS110" s="1"/>
      <c r="CT110" s="1"/>
      <c r="CU110" s="1"/>
      <c r="CV110" s="1"/>
    </row>
    <row r="111" spans="3:100" ht="14.25">
      <c r="C111" s="1"/>
      <c r="D111" s="3"/>
      <c r="E111" s="183"/>
      <c r="F111" s="183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1"/>
      <c r="CQ111" s="1"/>
      <c r="CR111" s="1"/>
      <c r="CS111" s="1"/>
      <c r="CT111" s="1"/>
      <c r="CU111" s="1"/>
      <c r="CV111" s="1"/>
    </row>
    <row r="112" spans="3:100" ht="14.25">
      <c r="C112" s="1"/>
      <c r="D112" s="3"/>
      <c r="E112" s="183"/>
      <c r="F112" s="183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1"/>
      <c r="CR112" s="1"/>
      <c r="CS112" s="1"/>
      <c r="CT112" s="1"/>
      <c r="CU112" s="1"/>
      <c r="CV112" s="1"/>
    </row>
    <row r="113" spans="3:100" ht="14.25">
      <c r="C113" s="1"/>
      <c r="D113" s="3"/>
      <c r="E113" s="183"/>
      <c r="F113" s="183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1"/>
      <c r="CR113" s="1"/>
      <c r="CS113" s="1"/>
      <c r="CT113" s="1"/>
      <c r="CU113" s="1"/>
      <c r="CV113" s="1"/>
    </row>
    <row r="114" spans="3:100" ht="14.25">
      <c r="C114" s="1"/>
      <c r="D114" s="3"/>
      <c r="E114" s="183"/>
      <c r="F114" s="183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1"/>
      <c r="CR114" s="1"/>
      <c r="CS114" s="1"/>
      <c r="CT114" s="1"/>
      <c r="CU114" s="1"/>
      <c r="CV114" s="1"/>
    </row>
    <row r="115" spans="3:100" ht="14.25">
      <c r="C115" s="1"/>
      <c r="D115" s="3"/>
      <c r="E115" s="183"/>
      <c r="F115" s="183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1"/>
      <c r="CQ115" s="1"/>
      <c r="CR115" s="1"/>
      <c r="CS115" s="1"/>
      <c r="CT115" s="1"/>
      <c r="CU115" s="1"/>
      <c r="CV115" s="1"/>
    </row>
    <row r="116" spans="3:100" ht="14.25">
      <c r="C116" s="1"/>
      <c r="D116" s="3"/>
      <c r="E116" s="183"/>
      <c r="F116" s="183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1"/>
      <c r="CQ116" s="1"/>
      <c r="CR116" s="1"/>
      <c r="CS116" s="1"/>
      <c r="CT116" s="1"/>
      <c r="CU116" s="1"/>
      <c r="CV116" s="1"/>
    </row>
    <row r="117" spans="3:100" ht="14.25">
      <c r="C117" s="1"/>
      <c r="D117" s="3"/>
      <c r="E117" s="183"/>
      <c r="F117" s="183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1"/>
      <c r="CR117" s="1"/>
      <c r="CS117" s="1"/>
      <c r="CT117" s="1"/>
      <c r="CU117" s="1"/>
      <c r="CV117" s="1"/>
    </row>
    <row r="118" spans="3:100" ht="14.25">
      <c r="C118" s="1"/>
      <c r="D118" s="3"/>
      <c r="E118" s="183"/>
      <c r="F118" s="183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1"/>
      <c r="CR118" s="1"/>
      <c r="CS118" s="1"/>
      <c r="CT118" s="1"/>
      <c r="CU118" s="1"/>
      <c r="CV118" s="1"/>
    </row>
    <row r="119" spans="3:100" ht="14.25">
      <c r="C119" s="1"/>
      <c r="D119" s="3"/>
      <c r="E119" s="183"/>
      <c r="F119" s="183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  <c r="CP119" s="1"/>
      <c r="CQ119" s="1"/>
      <c r="CR119" s="1"/>
      <c r="CS119" s="1"/>
      <c r="CT119" s="1"/>
      <c r="CU119" s="1"/>
      <c r="CV119" s="1"/>
    </row>
    <row r="120" spans="3:100" ht="14.25">
      <c r="C120" s="1"/>
      <c r="D120" s="3"/>
      <c r="E120" s="183"/>
      <c r="F120" s="183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1"/>
      <c r="CQ120" s="1"/>
      <c r="CR120" s="1"/>
      <c r="CS120" s="1"/>
      <c r="CT120" s="1"/>
      <c r="CU120" s="1"/>
      <c r="CV120" s="1"/>
    </row>
    <row r="121" spans="3:100" ht="14.25">
      <c r="C121" s="1"/>
      <c r="D121" s="3"/>
      <c r="E121" s="183"/>
      <c r="F121" s="183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  <c r="CN121" s="1"/>
      <c r="CO121" s="1"/>
      <c r="CP121" s="1"/>
      <c r="CQ121" s="1"/>
      <c r="CR121" s="1"/>
      <c r="CS121" s="1"/>
      <c r="CT121" s="1"/>
      <c r="CU121" s="1"/>
      <c r="CV121" s="1"/>
    </row>
    <row r="122" spans="3:100" ht="14.25">
      <c r="C122" s="1"/>
      <c r="D122" s="3"/>
      <c r="E122" s="183"/>
      <c r="F122" s="183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1"/>
      <c r="CQ122" s="1"/>
      <c r="CR122" s="1"/>
      <c r="CS122" s="1"/>
      <c r="CT122" s="1"/>
      <c r="CU122" s="1"/>
      <c r="CV122" s="1"/>
    </row>
    <row r="123" spans="3:100" ht="14.25">
      <c r="C123" s="1"/>
      <c r="D123" s="3"/>
      <c r="E123" s="183"/>
      <c r="F123" s="183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1"/>
      <c r="CQ123" s="1"/>
      <c r="CR123" s="1"/>
      <c r="CS123" s="1"/>
      <c r="CT123" s="1"/>
      <c r="CU123" s="1"/>
      <c r="CV123" s="1"/>
    </row>
    <row r="124" spans="3:100" ht="14.25">
      <c r="C124" s="1"/>
      <c r="D124" s="3"/>
      <c r="E124" s="183"/>
      <c r="F124" s="183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1"/>
      <c r="CR124" s="1"/>
      <c r="CS124" s="1"/>
      <c r="CT124" s="1"/>
      <c r="CU124" s="1"/>
      <c r="CV124" s="1"/>
    </row>
    <row r="125" spans="3:100" ht="14.25">
      <c r="C125" s="1"/>
      <c r="D125" s="3"/>
      <c r="E125" s="183"/>
      <c r="F125" s="183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1"/>
      <c r="CN125" s="1"/>
      <c r="CO125" s="1"/>
      <c r="CP125" s="1"/>
      <c r="CQ125" s="1"/>
      <c r="CR125" s="1"/>
      <c r="CS125" s="1"/>
      <c r="CT125" s="1"/>
      <c r="CU125" s="1"/>
      <c r="CV125" s="1"/>
    </row>
    <row r="126" spans="3:100" ht="14.25">
      <c r="C126" s="1"/>
      <c r="D126" s="3"/>
      <c r="E126" s="183"/>
      <c r="F126" s="183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  <c r="CN126" s="1"/>
      <c r="CO126" s="1"/>
      <c r="CP126" s="1"/>
      <c r="CQ126" s="1"/>
      <c r="CR126" s="1"/>
      <c r="CS126" s="1"/>
      <c r="CT126" s="1"/>
      <c r="CU126" s="1"/>
      <c r="CV126" s="1"/>
    </row>
    <row r="127" spans="3:100" ht="14.25">
      <c r="C127" s="1"/>
      <c r="D127" s="3"/>
      <c r="E127" s="183"/>
      <c r="F127" s="183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1"/>
      <c r="CQ127" s="1"/>
      <c r="CR127" s="1"/>
      <c r="CS127" s="1"/>
      <c r="CT127" s="1"/>
      <c r="CU127" s="1"/>
      <c r="CV127" s="1"/>
    </row>
    <row r="128" spans="3:100" ht="14.25">
      <c r="C128" s="1"/>
      <c r="D128" s="3"/>
      <c r="E128" s="183"/>
      <c r="F128" s="183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1"/>
      <c r="CQ128" s="1"/>
      <c r="CR128" s="1"/>
      <c r="CS128" s="1"/>
      <c r="CT128" s="1"/>
      <c r="CU128" s="1"/>
      <c r="CV128" s="1"/>
    </row>
    <row r="129" spans="3:100" ht="14.25">
      <c r="C129" s="1"/>
      <c r="D129" s="3"/>
      <c r="E129" s="183"/>
      <c r="F129" s="183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1"/>
      <c r="CQ129" s="1"/>
      <c r="CR129" s="1"/>
      <c r="CS129" s="1"/>
      <c r="CT129" s="1"/>
      <c r="CU129" s="1"/>
      <c r="CV129" s="1"/>
    </row>
    <row r="130" spans="3:100" ht="14.25">
      <c r="C130" s="1"/>
      <c r="D130" s="3"/>
      <c r="E130" s="183"/>
      <c r="F130" s="183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  <c r="CL130" s="1"/>
      <c r="CM130" s="1"/>
      <c r="CN130" s="1"/>
      <c r="CO130" s="1"/>
      <c r="CP130" s="1"/>
      <c r="CQ130" s="1"/>
      <c r="CR130" s="1"/>
      <c r="CS130" s="1"/>
      <c r="CT130" s="1"/>
      <c r="CU130" s="1"/>
      <c r="CV130" s="1"/>
    </row>
    <row r="131" spans="3:100" ht="14.25">
      <c r="C131" s="1"/>
      <c r="D131" s="3"/>
      <c r="E131" s="183"/>
      <c r="F131" s="183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  <c r="CL131" s="1"/>
      <c r="CM131" s="1"/>
      <c r="CN131" s="1"/>
      <c r="CO131" s="1"/>
      <c r="CP131" s="1"/>
      <c r="CQ131" s="1"/>
      <c r="CR131" s="1"/>
      <c r="CS131" s="1"/>
      <c r="CT131" s="1"/>
      <c r="CU131" s="1"/>
      <c r="CV131" s="1"/>
    </row>
    <row r="132" spans="3:100" ht="14.25">
      <c r="C132" s="1"/>
      <c r="D132" s="3"/>
      <c r="E132" s="183"/>
      <c r="F132" s="183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  <c r="CL132" s="1"/>
      <c r="CM132" s="1"/>
      <c r="CN132" s="1"/>
      <c r="CO132" s="1"/>
      <c r="CP132" s="1"/>
      <c r="CQ132" s="1"/>
      <c r="CR132" s="1"/>
      <c r="CS132" s="1"/>
      <c r="CT132" s="1"/>
      <c r="CU132" s="1"/>
      <c r="CV132" s="1"/>
    </row>
    <row r="133" spans="3:100" ht="14.25">
      <c r="C133" s="1"/>
      <c r="D133" s="3"/>
      <c r="E133" s="183"/>
      <c r="F133" s="183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  <c r="CL133" s="1"/>
      <c r="CM133" s="1"/>
      <c r="CN133" s="1"/>
      <c r="CO133" s="1"/>
      <c r="CP133" s="1"/>
      <c r="CQ133" s="1"/>
      <c r="CR133" s="1"/>
      <c r="CS133" s="1"/>
      <c r="CT133" s="1"/>
      <c r="CU133" s="1"/>
      <c r="CV133" s="1"/>
    </row>
    <row r="134" spans="3:100" ht="14.25">
      <c r="C134" s="1"/>
      <c r="D134" s="3"/>
      <c r="E134" s="183"/>
      <c r="F134" s="183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1"/>
      <c r="CC134" s="1"/>
      <c r="CD134" s="1"/>
      <c r="CE134" s="1"/>
      <c r="CF134" s="1"/>
      <c r="CG134" s="1"/>
      <c r="CH134" s="1"/>
      <c r="CI134" s="1"/>
      <c r="CJ134" s="1"/>
      <c r="CK134" s="1"/>
      <c r="CL134" s="1"/>
      <c r="CM134" s="1"/>
      <c r="CN134" s="1"/>
      <c r="CO134" s="1"/>
      <c r="CP134" s="1"/>
      <c r="CQ134" s="1"/>
      <c r="CR134" s="1"/>
      <c r="CS134" s="1"/>
      <c r="CT134" s="1"/>
      <c r="CU134" s="1"/>
      <c r="CV134" s="1"/>
    </row>
    <row r="135" spans="3:100" ht="14.25">
      <c r="C135" s="1"/>
      <c r="D135" s="3"/>
      <c r="E135" s="183"/>
      <c r="F135" s="183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  <c r="CL135" s="1"/>
      <c r="CM135" s="1"/>
      <c r="CN135" s="1"/>
      <c r="CO135" s="1"/>
      <c r="CP135" s="1"/>
      <c r="CQ135" s="1"/>
      <c r="CR135" s="1"/>
      <c r="CS135" s="1"/>
      <c r="CT135" s="1"/>
      <c r="CU135" s="1"/>
      <c r="CV135" s="1"/>
    </row>
    <row r="136" spans="3:100" ht="14.25">
      <c r="C136" s="1"/>
      <c r="D136" s="3"/>
      <c r="E136" s="183"/>
      <c r="F136" s="183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1"/>
      <c r="CL136" s="1"/>
      <c r="CM136" s="1"/>
      <c r="CN136" s="1"/>
      <c r="CO136" s="1"/>
      <c r="CP136" s="1"/>
      <c r="CQ136" s="1"/>
      <c r="CR136" s="1"/>
      <c r="CS136" s="1"/>
      <c r="CT136" s="1"/>
      <c r="CU136" s="1"/>
      <c r="CV136" s="1"/>
    </row>
    <row r="137" spans="3:100" ht="14.25">
      <c r="C137" s="1"/>
      <c r="D137" s="3"/>
      <c r="E137" s="183"/>
      <c r="F137" s="183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1"/>
      <c r="CL137" s="1"/>
      <c r="CM137" s="1"/>
      <c r="CN137" s="1"/>
      <c r="CO137" s="1"/>
      <c r="CP137" s="1"/>
      <c r="CQ137" s="1"/>
      <c r="CR137" s="1"/>
      <c r="CS137" s="1"/>
      <c r="CT137" s="1"/>
      <c r="CU137" s="1"/>
      <c r="CV137" s="1"/>
    </row>
    <row r="138" spans="3:100" ht="14.25">
      <c r="C138" s="1"/>
      <c r="D138" s="3"/>
      <c r="E138" s="183"/>
      <c r="F138" s="183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  <c r="CN138" s="1"/>
      <c r="CO138" s="1"/>
      <c r="CP138" s="1"/>
      <c r="CQ138" s="1"/>
      <c r="CR138" s="1"/>
      <c r="CS138" s="1"/>
      <c r="CT138" s="1"/>
      <c r="CU138" s="1"/>
      <c r="CV138" s="1"/>
    </row>
    <row r="139" spans="3:100" ht="14.25">
      <c r="C139" s="1"/>
      <c r="D139" s="3"/>
      <c r="E139" s="183"/>
      <c r="F139" s="183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1"/>
      <c r="CL139" s="1"/>
      <c r="CM139" s="1"/>
      <c r="CN139" s="1"/>
      <c r="CO139" s="1"/>
      <c r="CP139" s="1"/>
      <c r="CQ139" s="1"/>
      <c r="CR139" s="1"/>
      <c r="CS139" s="1"/>
      <c r="CT139" s="1"/>
      <c r="CU139" s="1"/>
      <c r="CV139" s="1"/>
    </row>
    <row r="140" spans="3:100" ht="14.25">
      <c r="C140" s="1"/>
      <c r="D140" s="3"/>
      <c r="E140" s="183"/>
      <c r="F140" s="183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1"/>
      <c r="CL140" s="1"/>
      <c r="CM140" s="1"/>
      <c r="CN140" s="1"/>
      <c r="CO140" s="1"/>
      <c r="CP140" s="1"/>
      <c r="CQ140" s="1"/>
      <c r="CR140" s="1"/>
      <c r="CS140" s="1"/>
      <c r="CT140" s="1"/>
      <c r="CU140" s="1"/>
      <c r="CV140" s="1"/>
    </row>
    <row r="141" spans="3:100" ht="14.25">
      <c r="C141" s="1"/>
      <c r="D141" s="3"/>
      <c r="E141" s="183"/>
      <c r="F141" s="183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1"/>
      <c r="CL141" s="1"/>
      <c r="CM141" s="1"/>
      <c r="CN141" s="1"/>
      <c r="CO141" s="1"/>
      <c r="CP141" s="1"/>
      <c r="CQ141" s="1"/>
      <c r="CR141" s="1"/>
      <c r="CS141" s="1"/>
      <c r="CT141" s="1"/>
      <c r="CU141" s="1"/>
      <c r="CV141" s="1"/>
    </row>
    <row r="142" spans="3:100" ht="14.25">
      <c r="C142" s="1"/>
      <c r="D142" s="3"/>
      <c r="E142" s="183"/>
      <c r="F142" s="183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1"/>
      <c r="CL142" s="1"/>
      <c r="CM142" s="1"/>
      <c r="CN142" s="1"/>
      <c r="CO142" s="1"/>
      <c r="CP142" s="1"/>
      <c r="CQ142" s="1"/>
      <c r="CR142" s="1"/>
      <c r="CS142" s="1"/>
      <c r="CT142" s="1"/>
      <c r="CU142" s="1"/>
      <c r="CV142" s="1"/>
    </row>
    <row r="143" spans="3:100" ht="14.25">
      <c r="C143" s="1"/>
      <c r="D143" s="3"/>
      <c r="E143" s="183"/>
      <c r="F143" s="183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1"/>
      <c r="CL143" s="1"/>
      <c r="CM143" s="1"/>
      <c r="CN143" s="1"/>
      <c r="CO143" s="1"/>
      <c r="CP143" s="1"/>
      <c r="CQ143" s="1"/>
      <c r="CR143" s="1"/>
      <c r="CS143" s="1"/>
      <c r="CT143" s="1"/>
      <c r="CU143" s="1"/>
      <c r="CV143" s="1"/>
    </row>
    <row r="144" spans="3:100" ht="14.25">
      <c r="C144" s="1"/>
      <c r="D144" s="3"/>
      <c r="E144" s="183"/>
      <c r="F144" s="183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1"/>
      <c r="CL144" s="1"/>
      <c r="CM144" s="1"/>
      <c r="CN144" s="1"/>
      <c r="CO144" s="1"/>
      <c r="CP144" s="1"/>
      <c r="CQ144" s="1"/>
      <c r="CR144" s="1"/>
      <c r="CS144" s="1"/>
      <c r="CT144" s="1"/>
      <c r="CU144" s="1"/>
      <c r="CV144" s="1"/>
    </row>
    <row r="145" spans="3:100" ht="14.25">
      <c r="C145" s="1"/>
      <c r="D145" s="3"/>
      <c r="E145" s="183"/>
      <c r="F145" s="183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1"/>
      <c r="CL145" s="1"/>
      <c r="CM145" s="1"/>
      <c r="CN145" s="1"/>
      <c r="CO145" s="1"/>
      <c r="CP145" s="1"/>
      <c r="CQ145" s="1"/>
      <c r="CR145" s="1"/>
      <c r="CS145" s="1"/>
      <c r="CT145" s="1"/>
      <c r="CU145" s="1"/>
      <c r="CV145" s="1"/>
    </row>
    <row r="146" spans="3:100" ht="14.25">
      <c r="C146" s="1"/>
      <c r="D146" s="3"/>
      <c r="E146" s="183"/>
      <c r="F146" s="183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  <c r="CJ146" s="1"/>
      <c r="CK146" s="1"/>
      <c r="CL146" s="1"/>
      <c r="CM146" s="1"/>
      <c r="CN146" s="1"/>
      <c r="CO146" s="1"/>
      <c r="CP146" s="1"/>
      <c r="CQ146" s="1"/>
      <c r="CR146" s="1"/>
      <c r="CS146" s="1"/>
      <c r="CT146" s="1"/>
      <c r="CU146" s="1"/>
      <c r="CV146" s="1"/>
    </row>
    <row r="147" spans="3:100" ht="14.25">
      <c r="C147" s="1"/>
      <c r="D147" s="3"/>
      <c r="E147" s="183"/>
      <c r="F147" s="183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1"/>
      <c r="CL147" s="1"/>
      <c r="CM147" s="1"/>
      <c r="CN147" s="1"/>
      <c r="CO147" s="1"/>
      <c r="CP147" s="1"/>
      <c r="CQ147" s="1"/>
      <c r="CR147" s="1"/>
      <c r="CS147" s="1"/>
      <c r="CT147" s="1"/>
      <c r="CU147" s="1"/>
      <c r="CV147" s="1"/>
    </row>
    <row r="148" spans="3:100" ht="14.25">
      <c r="C148" s="1"/>
      <c r="D148" s="3"/>
      <c r="E148" s="183"/>
      <c r="F148" s="183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  <c r="CJ148" s="1"/>
      <c r="CK148" s="1"/>
      <c r="CL148" s="1"/>
      <c r="CM148" s="1"/>
      <c r="CN148" s="1"/>
      <c r="CO148" s="1"/>
      <c r="CP148" s="1"/>
      <c r="CQ148" s="1"/>
      <c r="CR148" s="1"/>
      <c r="CS148" s="1"/>
      <c r="CT148" s="1"/>
      <c r="CU148" s="1"/>
      <c r="CV148" s="1"/>
    </row>
    <row r="149" spans="3:100" ht="14.25">
      <c r="C149" s="1"/>
      <c r="D149" s="3"/>
      <c r="E149" s="183"/>
      <c r="F149" s="183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"/>
      <c r="CL149" s="1"/>
      <c r="CM149" s="1"/>
      <c r="CN149" s="1"/>
      <c r="CO149" s="1"/>
      <c r="CP149" s="1"/>
      <c r="CQ149" s="1"/>
      <c r="CR149" s="1"/>
      <c r="CS149" s="1"/>
      <c r="CT149" s="1"/>
      <c r="CU149" s="1"/>
      <c r="CV149" s="1"/>
    </row>
    <row r="150" spans="3:100" ht="14.25">
      <c r="C150" s="1"/>
      <c r="D150" s="3"/>
      <c r="E150" s="183"/>
      <c r="F150" s="183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1"/>
      <c r="CP150" s="1"/>
      <c r="CQ150" s="1"/>
      <c r="CR150" s="1"/>
      <c r="CS150" s="1"/>
      <c r="CT150" s="1"/>
      <c r="CU150" s="1"/>
      <c r="CV150" s="1"/>
    </row>
    <row r="151" spans="3:100" ht="14.25">
      <c r="C151" s="1"/>
      <c r="D151" s="3"/>
      <c r="E151" s="183"/>
      <c r="F151" s="183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  <c r="CN151" s="1"/>
      <c r="CO151" s="1"/>
      <c r="CP151" s="1"/>
      <c r="CQ151" s="1"/>
      <c r="CR151" s="1"/>
      <c r="CS151" s="1"/>
      <c r="CT151" s="1"/>
      <c r="CU151" s="1"/>
      <c r="CV151" s="1"/>
    </row>
    <row r="152" spans="3:100" ht="14.25">
      <c r="C152" s="1"/>
      <c r="D152" s="3"/>
      <c r="E152" s="183"/>
      <c r="F152" s="183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1"/>
      <c r="CQ152" s="1"/>
      <c r="CR152" s="1"/>
      <c r="CS152" s="1"/>
      <c r="CT152" s="1"/>
      <c r="CU152" s="1"/>
      <c r="CV152" s="1"/>
    </row>
    <row r="153" spans="3:100" ht="14.25">
      <c r="C153" s="1"/>
      <c r="D153" s="3"/>
      <c r="E153" s="183"/>
      <c r="F153" s="183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1"/>
      <c r="CN153" s="1"/>
      <c r="CO153" s="1"/>
      <c r="CP153" s="1"/>
      <c r="CQ153" s="1"/>
      <c r="CR153" s="1"/>
      <c r="CS153" s="1"/>
      <c r="CT153" s="1"/>
      <c r="CU153" s="1"/>
      <c r="CV153" s="1"/>
    </row>
    <row r="154" spans="3:100" ht="14.25">
      <c r="C154" s="1"/>
      <c r="D154" s="3"/>
      <c r="E154" s="183"/>
      <c r="F154" s="183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"/>
      <c r="CL154" s="1"/>
      <c r="CM154" s="1"/>
      <c r="CN154" s="1"/>
      <c r="CO154" s="1"/>
      <c r="CP154" s="1"/>
      <c r="CQ154" s="1"/>
      <c r="CR154" s="1"/>
      <c r="CS154" s="1"/>
      <c r="CT154" s="1"/>
      <c r="CU154" s="1"/>
      <c r="CV154" s="1"/>
    </row>
    <row r="155" spans="3:100" ht="14.25">
      <c r="C155" s="1"/>
      <c r="D155" s="3"/>
      <c r="E155" s="183"/>
      <c r="F155" s="183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  <c r="CL155" s="1"/>
      <c r="CM155" s="1"/>
      <c r="CN155" s="1"/>
      <c r="CO155" s="1"/>
      <c r="CP155" s="1"/>
      <c r="CQ155" s="1"/>
      <c r="CR155" s="1"/>
      <c r="CS155" s="1"/>
      <c r="CT155" s="1"/>
      <c r="CU155" s="1"/>
      <c r="CV155" s="1"/>
    </row>
    <row r="156" spans="3:100" ht="14.25">
      <c r="C156" s="1"/>
      <c r="D156" s="3"/>
      <c r="E156" s="183"/>
      <c r="F156" s="183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"/>
      <c r="CL156" s="1"/>
      <c r="CM156" s="1"/>
      <c r="CN156" s="1"/>
      <c r="CO156" s="1"/>
      <c r="CP156" s="1"/>
      <c r="CQ156" s="1"/>
      <c r="CR156" s="1"/>
      <c r="CS156" s="1"/>
      <c r="CT156" s="1"/>
      <c r="CU156" s="1"/>
      <c r="CV156" s="1"/>
    </row>
    <row r="157" spans="3:100" ht="14.25">
      <c r="C157" s="1"/>
      <c r="D157" s="3"/>
      <c r="E157" s="183"/>
      <c r="F157" s="183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  <c r="CJ157" s="1"/>
      <c r="CK157" s="1"/>
      <c r="CL157" s="1"/>
      <c r="CM157" s="1"/>
      <c r="CN157" s="1"/>
      <c r="CO157" s="1"/>
      <c r="CP157" s="1"/>
      <c r="CQ157" s="1"/>
      <c r="CR157" s="1"/>
      <c r="CS157" s="1"/>
      <c r="CT157" s="1"/>
      <c r="CU157" s="1"/>
      <c r="CV157" s="1"/>
    </row>
    <row r="158" spans="3:100" ht="14.25">
      <c r="C158" s="1"/>
      <c r="D158" s="3"/>
      <c r="E158" s="183"/>
      <c r="F158" s="183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  <c r="CJ158" s="1"/>
      <c r="CK158" s="1"/>
      <c r="CL158" s="1"/>
      <c r="CM158" s="1"/>
      <c r="CN158" s="1"/>
      <c r="CO158" s="1"/>
      <c r="CP158" s="1"/>
      <c r="CQ158" s="1"/>
      <c r="CR158" s="1"/>
      <c r="CS158" s="1"/>
      <c r="CT158" s="1"/>
      <c r="CU158" s="1"/>
      <c r="CV158" s="1"/>
    </row>
    <row r="159" spans="3:100" ht="14.25">
      <c r="C159" s="1"/>
      <c r="D159" s="3"/>
      <c r="E159" s="183"/>
      <c r="F159" s="183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1"/>
      <c r="CJ159" s="1"/>
      <c r="CK159" s="1"/>
      <c r="CL159" s="1"/>
      <c r="CM159" s="1"/>
      <c r="CN159" s="1"/>
      <c r="CO159" s="1"/>
      <c r="CP159" s="1"/>
      <c r="CQ159" s="1"/>
      <c r="CR159" s="1"/>
      <c r="CS159" s="1"/>
      <c r="CT159" s="1"/>
      <c r="CU159" s="1"/>
      <c r="CV159" s="1"/>
    </row>
    <row r="160" spans="3:100" ht="14.25">
      <c r="C160" s="1"/>
      <c r="D160" s="3"/>
      <c r="E160" s="183"/>
      <c r="F160" s="183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1"/>
      <c r="CJ160" s="1"/>
      <c r="CK160" s="1"/>
      <c r="CL160" s="1"/>
      <c r="CM160" s="1"/>
      <c r="CN160" s="1"/>
      <c r="CO160" s="1"/>
      <c r="CP160" s="1"/>
      <c r="CQ160" s="1"/>
      <c r="CR160" s="1"/>
      <c r="CS160" s="1"/>
      <c r="CT160" s="1"/>
      <c r="CU160" s="1"/>
      <c r="CV160" s="1"/>
    </row>
    <row r="161" spans="3:100" ht="14.25">
      <c r="C161" s="1"/>
      <c r="D161" s="3"/>
      <c r="E161" s="183"/>
      <c r="F161" s="183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1"/>
      <c r="CJ161" s="1"/>
      <c r="CK161" s="1"/>
      <c r="CL161" s="1"/>
      <c r="CM161" s="1"/>
      <c r="CN161" s="1"/>
      <c r="CO161" s="1"/>
      <c r="CP161" s="1"/>
      <c r="CQ161" s="1"/>
      <c r="CR161" s="1"/>
      <c r="CS161" s="1"/>
      <c r="CT161" s="1"/>
      <c r="CU161" s="1"/>
      <c r="CV161" s="1"/>
    </row>
    <row r="162" spans="3:100" ht="14.25">
      <c r="C162" s="1"/>
      <c r="D162" s="3"/>
      <c r="E162" s="183"/>
      <c r="F162" s="183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1"/>
      <c r="CJ162" s="1"/>
      <c r="CK162" s="1"/>
      <c r="CL162" s="1"/>
      <c r="CM162" s="1"/>
      <c r="CN162" s="1"/>
      <c r="CO162" s="1"/>
      <c r="CP162" s="1"/>
      <c r="CQ162" s="1"/>
      <c r="CR162" s="1"/>
      <c r="CS162" s="1"/>
      <c r="CT162" s="1"/>
      <c r="CU162" s="1"/>
      <c r="CV162" s="1"/>
    </row>
    <row r="163" spans="3:100" ht="14.25">
      <c r="C163" s="1"/>
      <c r="D163" s="3"/>
      <c r="E163" s="183"/>
      <c r="F163" s="183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1"/>
      <c r="CB163" s="1"/>
      <c r="CC163" s="1"/>
      <c r="CD163" s="1"/>
      <c r="CE163" s="1"/>
      <c r="CF163" s="1"/>
      <c r="CG163" s="1"/>
      <c r="CH163" s="1"/>
      <c r="CI163" s="1"/>
      <c r="CJ163" s="1"/>
      <c r="CK163" s="1"/>
      <c r="CL163" s="1"/>
      <c r="CM163" s="1"/>
      <c r="CN163" s="1"/>
      <c r="CO163" s="1"/>
      <c r="CP163" s="1"/>
      <c r="CQ163" s="1"/>
      <c r="CR163" s="1"/>
      <c r="CS163" s="1"/>
      <c r="CT163" s="1"/>
      <c r="CU163" s="1"/>
      <c r="CV163" s="1"/>
    </row>
    <row r="164" spans="3:100" ht="14.25">
      <c r="C164" s="1"/>
      <c r="D164" s="3"/>
      <c r="E164" s="183"/>
      <c r="F164" s="183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1"/>
      <c r="CI164" s="1"/>
      <c r="CJ164" s="1"/>
      <c r="CK164" s="1"/>
      <c r="CL164" s="1"/>
      <c r="CM164" s="1"/>
      <c r="CN164" s="1"/>
      <c r="CO164" s="1"/>
      <c r="CP164" s="1"/>
      <c r="CQ164" s="1"/>
      <c r="CR164" s="1"/>
      <c r="CS164" s="1"/>
      <c r="CT164" s="1"/>
      <c r="CU164" s="1"/>
      <c r="CV164" s="1"/>
    </row>
    <row r="165" spans="3:100" ht="14.25">
      <c r="C165" s="1"/>
      <c r="D165" s="3"/>
      <c r="E165" s="183"/>
      <c r="F165" s="183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  <c r="CI165" s="1"/>
      <c r="CJ165" s="1"/>
      <c r="CK165" s="1"/>
      <c r="CL165" s="1"/>
      <c r="CM165" s="1"/>
      <c r="CN165" s="1"/>
      <c r="CO165" s="1"/>
      <c r="CP165" s="1"/>
      <c r="CQ165" s="1"/>
      <c r="CR165" s="1"/>
      <c r="CS165" s="1"/>
      <c r="CT165" s="1"/>
      <c r="CU165" s="1"/>
      <c r="CV165" s="1"/>
    </row>
    <row r="166" spans="3:100" ht="14.25">
      <c r="C166" s="1"/>
      <c r="D166" s="3"/>
      <c r="E166" s="183"/>
      <c r="F166" s="183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  <c r="CI166" s="1"/>
      <c r="CJ166" s="1"/>
      <c r="CK166" s="1"/>
      <c r="CL166" s="1"/>
      <c r="CM166" s="1"/>
      <c r="CN166" s="1"/>
      <c r="CO166" s="1"/>
      <c r="CP166" s="1"/>
      <c r="CQ166" s="1"/>
      <c r="CR166" s="1"/>
      <c r="CS166" s="1"/>
      <c r="CT166" s="1"/>
      <c r="CU166" s="1"/>
      <c r="CV166" s="1"/>
    </row>
    <row r="167" spans="3:100" ht="14.25">
      <c r="C167" s="1"/>
      <c r="D167" s="3"/>
      <c r="E167" s="183"/>
      <c r="F167" s="183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1"/>
      <c r="CJ167" s="1"/>
      <c r="CK167" s="1"/>
      <c r="CL167" s="1"/>
      <c r="CM167" s="1"/>
      <c r="CN167" s="1"/>
      <c r="CO167" s="1"/>
      <c r="CP167" s="1"/>
      <c r="CQ167" s="1"/>
      <c r="CR167" s="1"/>
      <c r="CS167" s="1"/>
      <c r="CT167" s="1"/>
      <c r="CU167" s="1"/>
      <c r="CV167" s="1"/>
    </row>
    <row r="168" spans="3:100" ht="14.25">
      <c r="C168" s="1"/>
      <c r="D168" s="3"/>
      <c r="E168" s="183"/>
      <c r="F168" s="183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1"/>
      <c r="CJ168" s="1"/>
      <c r="CK168" s="1"/>
      <c r="CL168" s="1"/>
      <c r="CM168" s="1"/>
      <c r="CN168" s="1"/>
      <c r="CO168" s="1"/>
      <c r="CP168" s="1"/>
      <c r="CQ168" s="1"/>
      <c r="CR168" s="1"/>
      <c r="CS168" s="1"/>
      <c r="CT168" s="1"/>
      <c r="CU168" s="1"/>
      <c r="CV168" s="1"/>
    </row>
    <row r="169" spans="3:100" ht="14.25">
      <c r="C169" s="1"/>
      <c r="D169" s="3"/>
      <c r="E169" s="183"/>
      <c r="F169" s="183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  <c r="CI169" s="1"/>
      <c r="CJ169" s="1"/>
      <c r="CK169" s="1"/>
      <c r="CL169" s="1"/>
      <c r="CM169" s="1"/>
      <c r="CN169" s="1"/>
      <c r="CO169" s="1"/>
      <c r="CP169" s="1"/>
      <c r="CQ169" s="1"/>
      <c r="CR169" s="1"/>
      <c r="CS169" s="1"/>
      <c r="CT169" s="1"/>
      <c r="CU169" s="1"/>
      <c r="CV169" s="1"/>
    </row>
    <row r="170" spans="3:100" ht="14.25">
      <c r="C170" s="1"/>
      <c r="D170" s="3"/>
      <c r="E170" s="183"/>
      <c r="F170" s="183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1"/>
      <c r="CJ170" s="1"/>
      <c r="CK170" s="1"/>
      <c r="CL170" s="1"/>
      <c r="CM170" s="1"/>
      <c r="CN170" s="1"/>
      <c r="CO170" s="1"/>
      <c r="CP170" s="1"/>
      <c r="CQ170" s="1"/>
      <c r="CR170" s="1"/>
      <c r="CS170" s="1"/>
      <c r="CT170" s="1"/>
      <c r="CU170" s="1"/>
      <c r="CV170" s="1"/>
    </row>
    <row r="171" spans="3:100" ht="14.25">
      <c r="C171" s="1"/>
      <c r="D171" s="3"/>
      <c r="E171" s="183"/>
      <c r="F171" s="183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1"/>
      <c r="CJ171" s="1"/>
      <c r="CK171" s="1"/>
      <c r="CL171" s="1"/>
      <c r="CM171" s="1"/>
      <c r="CN171" s="1"/>
      <c r="CO171" s="1"/>
      <c r="CP171" s="1"/>
      <c r="CQ171" s="1"/>
      <c r="CR171" s="1"/>
      <c r="CS171" s="1"/>
      <c r="CT171" s="1"/>
      <c r="CU171" s="1"/>
      <c r="CV171" s="1"/>
    </row>
    <row r="172" spans="3:100" ht="14.25">
      <c r="C172" s="1"/>
      <c r="D172" s="3"/>
      <c r="E172" s="183"/>
      <c r="F172" s="183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1"/>
      <c r="CJ172" s="1"/>
      <c r="CK172" s="1"/>
      <c r="CL172" s="1"/>
      <c r="CM172" s="1"/>
      <c r="CN172" s="1"/>
      <c r="CO172" s="1"/>
      <c r="CP172" s="1"/>
      <c r="CQ172" s="1"/>
      <c r="CR172" s="1"/>
      <c r="CS172" s="1"/>
      <c r="CT172" s="1"/>
      <c r="CU172" s="1"/>
      <c r="CV172" s="1"/>
    </row>
    <row r="173" spans="3:100" ht="14.25">
      <c r="C173" s="1"/>
      <c r="D173" s="3"/>
      <c r="E173" s="183"/>
      <c r="F173" s="183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1"/>
      <c r="CJ173" s="1"/>
      <c r="CK173" s="1"/>
      <c r="CL173" s="1"/>
      <c r="CM173" s="1"/>
      <c r="CN173" s="1"/>
      <c r="CO173" s="1"/>
      <c r="CP173" s="1"/>
      <c r="CQ173" s="1"/>
      <c r="CR173" s="1"/>
      <c r="CS173" s="1"/>
      <c r="CT173" s="1"/>
      <c r="CU173" s="1"/>
      <c r="CV173" s="1"/>
    </row>
    <row r="174" spans="3:100" ht="14.25">
      <c r="C174" s="1"/>
      <c r="D174" s="3"/>
      <c r="E174" s="183"/>
      <c r="F174" s="183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1"/>
      <c r="CJ174" s="1"/>
      <c r="CK174" s="1"/>
      <c r="CL174" s="1"/>
      <c r="CM174" s="1"/>
      <c r="CN174" s="1"/>
      <c r="CO174" s="1"/>
      <c r="CP174" s="1"/>
      <c r="CQ174" s="1"/>
      <c r="CR174" s="1"/>
      <c r="CS174" s="1"/>
      <c r="CT174" s="1"/>
      <c r="CU174" s="1"/>
      <c r="CV174" s="1"/>
    </row>
    <row r="175" spans="3:100" ht="14.25">
      <c r="C175" s="1"/>
      <c r="D175" s="3"/>
      <c r="E175" s="183"/>
      <c r="F175" s="183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1"/>
      <c r="CJ175" s="1"/>
      <c r="CK175" s="1"/>
      <c r="CL175" s="1"/>
      <c r="CM175" s="1"/>
      <c r="CN175" s="1"/>
      <c r="CO175" s="1"/>
      <c r="CP175" s="1"/>
      <c r="CQ175" s="1"/>
      <c r="CR175" s="1"/>
      <c r="CS175" s="1"/>
      <c r="CT175" s="1"/>
      <c r="CU175" s="1"/>
      <c r="CV175" s="1"/>
    </row>
    <row r="176" spans="3:100" ht="14.25">
      <c r="C176" s="1"/>
      <c r="D176" s="3"/>
      <c r="E176" s="183"/>
      <c r="F176" s="183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1"/>
      <c r="CL176" s="1"/>
      <c r="CM176" s="1"/>
      <c r="CN176" s="1"/>
      <c r="CO176" s="1"/>
      <c r="CP176" s="1"/>
      <c r="CQ176" s="1"/>
      <c r="CR176" s="1"/>
      <c r="CS176" s="1"/>
      <c r="CT176" s="1"/>
      <c r="CU176" s="1"/>
      <c r="CV176" s="1"/>
    </row>
    <row r="177" spans="3:100" ht="14.25">
      <c r="C177" s="1"/>
      <c r="D177" s="3"/>
      <c r="E177" s="183"/>
      <c r="F177" s="183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1"/>
      <c r="CJ177" s="1"/>
      <c r="CK177" s="1"/>
      <c r="CL177" s="1"/>
      <c r="CM177" s="1"/>
      <c r="CN177" s="1"/>
      <c r="CO177" s="1"/>
      <c r="CP177" s="1"/>
      <c r="CQ177" s="1"/>
      <c r="CR177" s="1"/>
      <c r="CS177" s="1"/>
      <c r="CT177" s="1"/>
      <c r="CU177" s="1"/>
      <c r="CV177" s="1"/>
    </row>
    <row r="178" spans="3:100" ht="14.25">
      <c r="C178" s="1"/>
      <c r="D178" s="3"/>
      <c r="E178" s="183"/>
      <c r="F178" s="183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1"/>
      <c r="CJ178" s="1"/>
      <c r="CK178" s="1"/>
      <c r="CL178" s="1"/>
      <c r="CM178" s="1"/>
      <c r="CN178" s="1"/>
      <c r="CO178" s="1"/>
      <c r="CP178" s="1"/>
      <c r="CQ178" s="1"/>
      <c r="CR178" s="1"/>
      <c r="CS178" s="1"/>
      <c r="CT178" s="1"/>
      <c r="CU178" s="1"/>
      <c r="CV178" s="1"/>
    </row>
    <row r="179" spans="3:100" ht="14.25">
      <c r="C179" s="1"/>
      <c r="D179" s="3"/>
      <c r="E179" s="183"/>
      <c r="F179" s="183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1"/>
      <c r="CJ179" s="1"/>
      <c r="CK179" s="1"/>
      <c r="CL179" s="1"/>
      <c r="CM179" s="1"/>
      <c r="CN179" s="1"/>
      <c r="CO179" s="1"/>
      <c r="CP179" s="1"/>
      <c r="CQ179" s="1"/>
      <c r="CR179" s="1"/>
      <c r="CS179" s="1"/>
      <c r="CT179" s="1"/>
      <c r="CU179" s="1"/>
      <c r="CV179" s="1"/>
    </row>
    <row r="180" spans="3:100" ht="14.25">
      <c r="C180" s="1"/>
      <c r="D180" s="3"/>
      <c r="E180" s="183"/>
      <c r="F180" s="183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1"/>
      <c r="CJ180" s="1"/>
      <c r="CK180" s="1"/>
      <c r="CL180" s="1"/>
      <c r="CM180" s="1"/>
      <c r="CN180" s="1"/>
      <c r="CO180" s="1"/>
      <c r="CP180" s="1"/>
      <c r="CQ180" s="1"/>
      <c r="CR180" s="1"/>
      <c r="CS180" s="1"/>
      <c r="CT180" s="1"/>
      <c r="CU180" s="1"/>
      <c r="CV180" s="1"/>
    </row>
    <row r="181" spans="3:100" ht="14.25">
      <c r="C181" s="1"/>
      <c r="D181" s="3"/>
      <c r="E181" s="183"/>
      <c r="F181" s="183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1"/>
      <c r="CJ181" s="1"/>
      <c r="CK181" s="1"/>
      <c r="CL181" s="1"/>
      <c r="CM181" s="1"/>
      <c r="CN181" s="1"/>
      <c r="CO181" s="1"/>
      <c r="CP181" s="1"/>
      <c r="CQ181" s="1"/>
      <c r="CR181" s="1"/>
      <c r="CS181" s="1"/>
      <c r="CT181" s="1"/>
      <c r="CU181" s="1"/>
      <c r="CV181" s="1"/>
    </row>
    <row r="182" spans="3:100" ht="14.25">
      <c r="C182" s="1"/>
      <c r="D182" s="3"/>
      <c r="E182" s="183"/>
      <c r="F182" s="183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1"/>
      <c r="CJ182" s="1"/>
      <c r="CK182" s="1"/>
      <c r="CL182" s="1"/>
      <c r="CM182" s="1"/>
      <c r="CN182" s="1"/>
      <c r="CO182" s="1"/>
      <c r="CP182" s="1"/>
      <c r="CQ182" s="1"/>
      <c r="CR182" s="1"/>
      <c r="CS182" s="1"/>
      <c r="CT182" s="1"/>
      <c r="CU182" s="1"/>
      <c r="CV182" s="1"/>
    </row>
    <row r="183" spans="3:100" ht="14.25">
      <c r="C183" s="1"/>
      <c r="D183" s="3"/>
      <c r="E183" s="183"/>
      <c r="F183" s="183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1"/>
      <c r="CI183" s="1"/>
      <c r="CJ183" s="1"/>
      <c r="CK183" s="1"/>
      <c r="CL183" s="1"/>
      <c r="CM183" s="1"/>
      <c r="CN183" s="1"/>
      <c r="CO183" s="1"/>
      <c r="CP183" s="1"/>
      <c r="CQ183" s="1"/>
      <c r="CR183" s="1"/>
      <c r="CS183" s="1"/>
      <c r="CT183" s="1"/>
      <c r="CU183" s="1"/>
      <c r="CV183" s="1"/>
    </row>
    <row r="184" spans="3:100" ht="14.25">
      <c r="C184" s="1"/>
      <c r="D184" s="3"/>
      <c r="E184" s="183"/>
      <c r="F184" s="183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  <c r="CI184" s="1"/>
      <c r="CJ184" s="1"/>
      <c r="CK184" s="1"/>
      <c r="CL184" s="1"/>
      <c r="CM184" s="1"/>
      <c r="CN184" s="1"/>
      <c r="CO184" s="1"/>
      <c r="CP184" s="1"/>
      <c r="CQ184" s="1"/>
      <c r="CR184" s="1"/>
      <c r="CS184" s="1"/>
      <c r="CT184" s="1"/>
      <c r="CU184" s="1"/>
      <c r="CV184" s="1"/>
    </row>
    <row r="185" spans="3:100" ht="14.25">
      <c r="C185" s="1"/>
      <c r="D185" s="3"/>
      <c r="E185" s="183"/>
      <c r="F185" s="183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1"/>
      <c r="CJ185" s="1"/>
      <c r="CK185" s="1"/>
      <c r="CL185" s="1"/>
      <c r="CM185" s="1"/>
      <c r="CN185" s="1"/>
      <c r="CO185" s="1"/>
      <c r="CP185" s="1"/>
      <c r="CQ185" s="1"/>
      <c r="CR185" s="1"/>
      <c r="CS185" s="1"/>
      <c r="CT185" s="1"/>
      <c r="CU185" s="1"/>
      <c r="CV185" s="1"/>
    </row>
    <row r="186" spans="3:100" ht="14.25">
      <c r="C186" s="1"/>
      <c r="D186" s="3"/>
      <c r="E186" s="183"/>
      <c r="F186" s="183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  <c r="CI186" s="1"/>
      <c r="CJ186" s="1"/>
      <c r="CK186" s="1"/>
      <c r="CL186" s="1"/>
      <c r="CM186" s="1"/>
      <c r="CN186" s="1"/>
      <c r="CO186" s="1"/>
      <c r="CP186" s="1"/>
      <c r="CQ186" s="1"/>
      <c r="CR186" s="1"/>
      <c r="CS186" s="1"/>
      <c r="CT186" s="1"/>
      <c r="CU186" s="1"/>
      <c r="CV186" s="1"/>
    </row>
    <row r="187" spans="3:100" ht="14.25">
      <c r="C187" s="1"/>
      <c r="D187" s="3"/>
      <c r="E187" s="183"/>
      <c r="F187" s="183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1"/>
      <c r="CI187" s="1"/>
      <c r="CJ187" s="1"/>
      <c r="CK187" s="1"/>
      <c r="CL187" s="1"/>
      <c r="CM187" s="1"/>
      <c r="CN187" s="1"/>
      <c r="CO187" s="1"/>
      <c r="CP187" s="1"/>
      <c r="CQ187" s="1"/>
      <c r="CR187" s="1"/>
      <c r="CS187" s="1"/>
      <c r="CT187" s="1"/>
      <c r="CU187" s="1"/>
      <c r="CV187" s="1"/>
    </row>
    <row r="188" spans="3:100" ht="14.25">
      <c r="C188" s="1"/>
      <c r="D188" s="3"/>
      <c r="E188" s="183"/>
      <c r="F188" s="183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1"/>
      <c r="CI188" s="1"/>
      <c r="CJ188" s="1"/>
      <c r="CK188" s="1"/>
      <c r="CL188" s="1"/>
      <c r="CM188" s="1"/>
      <c r="CN188" s="1"/>
      <c r="CO188" s="1"/>
      <c r="CP188" s="1"/>
      <c r="CQ188" s="1"/>
      <c r="CR188" s="1"/>
      <c r="CS188" s="1"/>
      <c r="CT188" s="1"/>
      <c r="CU188" s="1"/>
      <c r="CV188" s="1"/>
    </row>
    <row r="189" spans="3:100" ht="14.25">
      <c r="C189" s="1"/>
      <c r="D189" s="3"/>
      <c r="E189" s="183"/>
      <c r="F189" s="183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1"/>
      <c r="CJ189" s="1"/>
      <c r="CK189" s="1"/>
      <c r="CL189" s="1"/>
      <c r="CM189" s="1"/>
      <c r="CN189" s="1"/>
      <c r="CO189" s="1"/>
      <c r="CP189" s="1"/>
      <c r="CQ189" s="1"/>
      <c r="CR189" s="1"/>
      <c r="CS189" s="1"/>
      <c r="CT189" s="1"/>
      <c r="CU189" s="1"/>
      <c r="CV189" s="1"/>
    </row>
    <row r="190" spans="3:100" ht="14.25">
      <c r="C190" s="1"/>
      <c r="D190" s="3"/>
      <c r="E190" s="183"/>
      <c r="F190" s="183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1"/>
      <c r="CJ190" s="1"/>
      <c r="CK190" s="1"/>
      <c r="CL190" s="1"/>
      <c r="CM190" s="1"/>
      <c r="CN190" s="1"/>
      <c r="CO190" s="1"/>
      <c r="CP190" s="1"/>
      <c r="CQ190" s="1"/>
      <c r="CR190" s="1"/>
      <c r="CS190" s="1"/>
      <c r="CT190" s="1"/>
      <c r="CU190" s="1"/>
      <c r="CV190" s="1"/>
    </row>
    <row r="191" spans="3:100" ht="14.25">
      <c r="C191" s="1"/>
      <c r="D191" s="3"/>
      <c r="E191" s="183"/>
      <c r="F191" s="183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  <c r="CI191" s="1"/>
      <c r="CJ191" s="1"/>
      <c r="CK191" s="1"/>
      <c r="CL191" s="1"/>
      <c r="CM191" s="1"/>
      <c r="CN191" s="1"/>
      <c r="CO191" s="1"/>
      <c r="CP191" s="1"/>
      <c r="CQ191" s="1"/>
      <c r="CR191" s="1"/>
      <c r="CS191" s="1"/>
      <c r="CT191" s="1"/>
      <c r="CU191" s="1"/>
      <c r="CV191" s="1"/>
    </row>
    <row r="192" spans="3:100" ht="14.25">
      <c r="C192" s="1"/>
      <c r="D192" s="3"/>
      <c r="E192" s="183"/>
      <c r="F192" s="183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1"/>
      <c r="CJ192" s="1"/>
      <c r="CK192" s="1"/>
      <c r="CL192" s="1"/>
      <c r="CM192" s="1"/>
      <c r="CN192" s="1"/>
      <c r="CO192" s="1"/>
      <c r="CP192" s="1"/>
      <c r="CQ192" s="1"/>
      <c r="CR192" s="1"/>
      <c r="CS192" s="1"/>
      <c r="CT192" s="1"/>
      <c r="CU192" s="1"/>
      <c r="CV192" s="1"/>
    </row>
    <row r="193" spans="3:100" ht="14.25">
      <c r="C193" s="1"/>
      <c r="D193" s="3"/>
      <c r="E193" s="183"/>
      <c r="F193" s="183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1"/>
      <c r="CJ193" s="1"/>
      <c r="CK193" s="1"/>
      <c r="CL193" s="1"/>
      <c r="CM193" s="1"/>
      <c r="CN193" s="1"/>
      <c r="CO193" s="1"/>
      <c r="CP193" s="1"/>
      <c r="CQ193" s="1"/>
      <c r="CR193" s="1"/>
      <c r="CS193" s="1"/>
      <c r="CT193" s="1"/>
      <c r="CU193" s="1"/>
      <c r="CV193" s="1"/>
    </row>
    <row r="194" spans="3:100" ht="14.25">
      <c r="C194" s="1"/>
      <c r="D194" s="3"/>
      <c r="E194" s="183"/>
      <c r="F194" s="183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  <c r="BM194" s="1"/>
      <c r="BN194" s="1"/>
      <c r="BO194" s="1"/>
      <c r="BP194" s="1"/>
      <c r="BQ194" s="1"/>
      <c r="BR194" s="1"/>
      <c r="BS194" s="1"/>
      <c r="BT194" s="1"/>
      <c r="BU194" s="1"/>
      <c r="BV194" s="1"/>
      <c r="BW194" s="1"/>
      <c r="BX194" s="1"/>
      <c r="BY194" s="1"/>
      <c r="BZ194" s="1"/>
      <c r="CA194" s="1"/>
      <c r="CB194" s="1"/>
      <c r="CC194" s="1"/>
      <c r="CD194" s="1"/>
      <c r="CE194" s="1"/>
      <c r="CF194" s="1"/>
      <c r="CG194" s="1"/>
      <c r="CH194" s="1"/>
      <c r="CI194" s="1"/>
      <c r="CJ194" s="1"/>
      <c r="CK194" s="1"/>
      <c r="CL194" s="1"/>
      <c r="CM194" s="1"/>
      <c r="CN194" s="1"/>
      <c r="CO194" s="1"/>
      <c r="CP194" s="1"/>
      <c r="CQ194" s="1"/>
      <c r="CR194" s="1"/>
      <c r="CS194" s="1"/>
      <c r="CT194" s="1"/>
      <c r="CU194" s="1"/>
      <c r="CV194" s="1"/>
    </row>
    <row r="195" spans="3:100" ht="14.25">
      <c r="C195" s="1"/>
      <c r="D195" s="3"/>
      <c r="E195" s="183"/>
      <c r="F195" s="183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  <c r="CH195" s="1"/>
      <c r="CI195" s="1"/>
      <c r="CJ195" s="1"/>
      <c r="CK195" s="1"/>
      <c r="CL195" s="1"/>
      <c r="CM195" s="1"/>
      <c r="CN195" s="1"/>
      <c r="CO195" s="1"/>
      <c r="CP195" s="1"/>
      <c r="CQ195" s="1"/>
      <c r="CR195" s="1"/>
      <c r="CS195" s="1"/>
      <c r="CT195" s="1"/>
      <c r="CU195" s="1"/>
      <c r="CV195" s="1"/>
    </row>
    <row r="196" spans="3:100" ht="14.25">
      <c r="C196" s="1"/>
      <c r="D196" s="3"/>
      <c r="E196" s="183"/>
      <c r="F196" s="183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  <c r="CI196" s="1"/>
      <c r="CJ196" s="1"/>
      <c r="CK196" s="1"/>
      <c r="CL196" s="1"/>
      <c r="CM196" s="1"/>
      <c r="CN196" s="1"/>
      <c r="CO196" s="1"/>
      <c r="CP196" s="1"/>
      <c r="CQ196" s="1"/>
      <c r="CR196" s="1"/>
      <c r="CS196" s="1"/>
      <c r="CT196" s="1"/>
      <c r="CU196" s="1"/>
      <c r="CV196" s="1"/>
    </row>
    <row r="197" spans="3:100" ht="14.25">
      <c r="C197" s="1"/>
      <c r="D197" s="3"/>
      <c r="E197" s="183"/>
      <c r="F197" s="183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1"/>
      <c r="CJ197" s="1"/>
      <c r="CK197" s="1"/>
      <c r="CL197" s="1"/>
      <c r="CM197" s="1"/>
      <c r="CN197" s="1"/>
      <c r="CO197" s="1"/>
      <c r="CP197" s="1"/>
      <c r="CQ197" s="1"/>
      <c r="CR197" s="1"/>
      <c r="CS197" s="1"/>
      <c r="CT197" s="1"/>
      <c r="CU197" s="1"/>
      <c r="CV197" s="1"/>
    </row>
    <row r="198" spans="3:100" ht="14.25">
      <c r="C198" s="1"/>
      <c r="D198" s="3"/>
      <c r="E198" s="183"/>
      <c r="F198" s="183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1"/>
      <c r="CJ198" s="1"/>
      <c r="CK198" s="1"/>
      <c r="CL198" s="1"/>
      <c r="CM198" s="1"/>
      <c r="CN198" s="1"/>
      <c r="CO198" s="1"/>
      <c r="CP198" s="1"/>
      <c r="CQ198" s="1"/>
      <c r="CR198" s="1"/>
      <c r="CS198" s="1"/>
      <c r="CT198" s="1"/>
      <c r="CU198" s="1"/>
      <c r="CV198" s="1"/>
    </row>
    <row r="199" spans="3:100" ht="14.25">
      <c r="C199" s="1"/>
      <c r="D199" s="3"/>
      <c r="E199" s="183"/>
      <c r="F199" s="183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  <c r="CJ199" s="1"/>
      <c r="CK199" s="1"/>
      <c r="CL199" s="1"/>
      <c r="CM199" s="1"/>
      <c r="CN199" s="1"/>
      <c r="CO199" s="1"/>
      <c r="CP199" s="1"/>
      <c r="CQ199" s="1"/>
      <c r="CR199" s="1"/>
      <c r="CS199" s="1"/>
      <c r="CT199" s="1"/>
      <c r="CU199" s="1"/>
      <c r="CV199" s="1"/>
    </row>
    <row r="200" spans="3:100" ht="14.25">
      <c r="C200" s="1"/>
      <c r="D200" s="3"/>
      <c r="E200" s="183"/>
      <c r="F200" s="183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1"/>
      <c r="CJ200" s="1"/>
      <c r="CK200" s="1"/>
      <c r="CL200" s="1"/>
      <c r="CM200" s="1"/>
      <c r="CN200" s="1"/>
      <c r="CO200" s="1"/>
      <c r="CP200" s="1"/>
      <c r="CQ200" s="1"/>
      <c r="CR200" s="1"/>
      <c r="CS200" s="1"/>
      <c r="CT200" s="1"/>
      <c r="CU200" s="1"/>
      <c r="CV200" s="1"/>
    </row>
    <row r="201" spans="3:100" ht="14.25">
      <c r="C201" s="1"/>
      <c r="D201" s="3"/>
      <c r="E201" s="183"/>
      <c r="F201" s="183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"/>
      <c r="CI201" s="1"/>
      <c r="CJ201" s="1"/>
      <c r="CK201" s="1"/>
      <c r="CL201" s="1"/>
      <c r="CM201" s="1"/>
      <c r="CN201" s="1"/>
      <c r="CO201" s="1"/>
      <c r="CP201" s="1"/>
      <c r="CQ201" s="1"/>
      <c r="CR201" s="1"/>
      <c r="CS201" s="1"/>
      <c r="CT201" s="1"/>
      <c r="CU201" s="1"/>
      <c r="CV201" s="1"/>
    </row>
    <row r="202" spans="3:100" ht="14.25">
      <c r="C202" s="1"/>
      <c r="D202" s="3"/>
      <c r="E202" s="183"/>
      <c r="F202" s="183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1"/>
      <c r="CI202" s="1"/>
      <c r="CJ202" s="1"/>
      <c r="CK202" s="1"/>
      <c r="CL202" s="1"/>
      <c r="CM202" s="1"/>
      <c r="CN202" s="1"/>
      <c r="CO202" s="1"/>
      <c r="CP202" s="1"/>
      <c r="CQ202" s="1"/>
      <c r="CR202" s="1"/>
      <c r="CS202" s="1"/>
      <c r="CT202" s="1"/>
      <c r="CU202" s="1"/>
      <c r="CV202" s="1"/>
    </row>
    <row r="203" spans="3:100" ht="14.25">
      <c r="C203" s="1"/>
      <c r="D203" s="3"/>
      <c r="E203" s="183"/>
      <c r="F203" s="183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  <c r="CF203" s="1"/>
      <c r="CG203" s="1"/>
      <c r="CH203" s="1"/>
      <c r="CI203" s="1"/>
      <c r="CJ203" s="1"/>
      <c r="CK203" s="1"/>
      <c r="CL203" s="1"/>
      <c r="CM203" s="1"/>
      <c r="CN203" s="1"/>
      <c r="CO203" s="1"/>
      <c r="CP203" s="1"/>
      <c r="CQ203" s="1"/>
      <c r="CR203" s="1"/>
      <c r="CS203" s="1"/>
      <c r="CT203" s="1"/>
      <c r="CU203" s="1"/>
      <c r="CV203" s="1"/>
    </row>
    <row r="204" spans="3:100" ht="14.25">
      <c r="C204" s="1"/>
      <c r="D204" s="3"/>
      <c r="E204" s="183"/>
      <c r="F204" s="183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/>
      <c r="CE204" s="1"/>
      <c r="CF204" s="1"/>
      <c r="CG204" s="1"/>
      <c r="CH204" s="1"/>
      <c r="CI204" s="1"/>
      <c r="CJ204" s="1"/>
      <c r="CK204" s="1"/>
      <c r="CL204" s="1"/>
      <c r="CM204" s="1"/>
      <c r="CN204" s="1"/>
      <c r="CO204" s="1"/>
      <c r="CP204" s="1"/>
      <c r="CQ204" s="1"/>
      <c r="CR204" s="1"/>
      <c r="CS204" s="1"/>
      <c r="CT204" s="1"/>
      <c r="CU204" s="1"/>
      <c r="CV204" s="1"/>
    </row>
    <row r="205" spans="3:100" ht="14.25">
      <c r="C205" s="1"/>
      <c r="D205" s="3"/>
      <c r="E205" s="183"/>
      <c r="F205" s="183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1"/>
      <c r="CE205" s="1"/>
      <c r="CF205" s="1"/>
      <c r="CG205" s="1"/>
      <c r="CH205" s="1"/>
      <c r="CI205" s="1"/>
      <c r="CJ205" s="1"/>
      <c r="CK205" s="1"/>
      <c r="CL205" s="1"/>
      <c r="CM205" s="1"/>
      <c r="CN205" s="1"/>
      <c r="CO205" s="1"/>
      <c r="CP205" s="1"/>
      <c r="CQ205" s="1"/>
      <c r="CR205" s="1"/>
      <c r="CS205" s="1"/>
      <c r="CT205" s="1"/>
      <c r="CU205" s="1"/>
      <c r="CV205" s="1"/>
    </row>
    <row r="206" spans="3:100" ht="14.25">
      <c r="C206" s="1"/>
      <c r="D206" s="3"/>
      <c r="E206" s="183"/>
      <c r="F206" s="183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1"/>
      <c r="CF206" s="1"/>
      <c r="CG206" s="1"/>
      <c r="CH206" s="1"/>
      <c r="CI206" s="1"/>
      <c r="CJ206" s="1"/>
      <c r="CK206" s="1"/>
      <c r="CL206" s="1"/>
      <c r="CM206" s="1"/>
      <c r="CN206" s="1"/>
      <c r="CO206" s="1"/>
      <c r="CP206" s="1"/>
      <c r="CQ206" s="1"/>
      <c r="CR206" s="1"/>
      <c r="CS206" s="1"/>
      <c r="CT206" s="1"/>
      <c r="CU206" s="1"/>
      <c r="CV206" s="1"/>
    </row>
    <row r="207" spans="3:100" ht="14.25">
      <c r="C207" s="1"/>
      <c r="D207" s="3"/>
      <c r="E207" s="183"/>
      <c r="F207" s="183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  <c r="CE207" s="1"/>
      <c r="CF207" s="1"/>
      <c r="CG207" s="1"/>
      <c r="CH207" s="1"/>
      <c r="CI207" s="1"/>
      <c r="CJ207" s="1"/>
      <c r="CK207" s="1"/>
      <c r="CL207" s="1"/>
      <c r="CM207" s="1"/>
      <c r="CN207" s="1"/>
      <c r="CO207" s="1"/>
      <c r="CP207" s="1"/>
      <c r="CQ207" s="1"/>
      <c r="CR207" s="1"/>
      <c r="CS207" s="1"/>
      <c r="CT207" s="1"/>
      <c r="CU207" s="1"/>
      <c r="CV207" s="1"/>
    </row>
    <row r="208" spans="3:100" ht="14.25">
      <c r="C208" s="1"/>
      <c r="D208" s="3"/>
      <c r="E208" s="183"/>
      <c r="F208" s="183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CE208" s="1"/>
      <c r="CF208" s="1"/>
      <c r="CG208" s="1"/>
      <c r="CH208" s="1"/>
      <c r="CI208" s="1"/>
      <c r="CJ208" s="1"/>
      <c r="CK208" s="1"/>
      <c r="CL208" s="1"/>
      <c r="CM208" s="1"/>
      <c r="CN208" s="1"/>
      <c r="CO208" s="1"/>
      <c r="CP208" s="1"/>
      <c r="CQ208" s="1"/>
      <c r="CR208" s="1"/>
      <c r="CS208" s="1"/>
      <c r="CT208" s="1"/>
      <c r="CU208" s="1"/>
      <c r="CV208" s="1"/>
    </row>
    <row r="209" spans="3:100" ht="14.25">
      <c r="C209" s="1"/>
      <c r="D209" s="3"/>
      <c r="E209" s="183"/>
      <c r="F209" s="183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  <c r="CE209" s="1"/>
      <c r="CF209" s="1"/>
      <c r="CG209" s="1"/>
      <c r="CH209" s="1"/>
      <c r="CI209" s="1"/>
      <c r="CJ209" s="1"/>
      <c r="CK209" s="1"/>
      <c r="CL209" s="1"/>
      <c r="CM209" s="1"/>
      <c r="CN209" s="1"/>
      <c r="CO209" s="1"/>
      <c r="CP209" s="1"/>
      <c r="CQ209" s="1"/>
      <c r="CR209" s="1"/>
      <c r="CS209" s="1"/>
      <c r="CT209" s="1"/>
      <c r="CU209" s="1"/>
      <c r="CV209" s="1"/>
    </row>
    <row r="210" spans="3:100" ht="14.25">
      <c r="C210" s="1"/>
      <c r="D210" s="3"/>
      <c r="E210" s="183"/>
      <c r="F210" s="183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  <c r="CE210" s="1"/>
      <c r="CF210" s="1"/>
      <c r="CG210" s="1"/>
      <c r="CH210" s="1"/>
      <c r="CI210" s="1"/>
      <c r="CJ210" s="1"/>
      <c r="CK210" s="1"/>
      <c r="CL210" s="1"/>
      <c r="CM210" s="1"/>
      <c r="CN210" s="1"/>
      <c r="CO210" s="1"/>
      <c r="CP210" s="1"/>
      <c r="CQ210" s="1"/>
      <c r="CR210" s="1"/>
      <c r="CS210" s="1"/>
      <c r="CT210" s="1"/>
      <c r="CU210" s="1"/>
      <c r="CV210" s="1"/>
    </row>
    <row r="211" spans="3:100" ht="14.25">
      <c r="C211" s="1"/>
      <c r="D211" s="3"/>
      <c r="E211" s="183"/>
      <c r="F211" s="183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  <c r="CE211" s="1"/>
      <c r="CF211" s="1"/>
      <c r="CG211" s="1"/>
      <c r="CH211" s="1"/>
      <c r="CI211" s="1"/>
      <c r="CJ211" s="1"/>
      <c r="CK211" s="1"/>
      <c r="CL211" s="1"/>
      <c r="CM211" s="1"/>
      <c r="CN211" s="1"/>
      <c r="CO211" s="1"/>
      <c r="CP211" s="1"/>
      <c r="CQ211" s="1"/>
      <c r="CR211" s="1"/>
      <c r="CS211" s="1"/>
      <c r="CT211" s="1"/>
      <c r="CU211" s="1"/>
      <c r="CV211" s="1"/>
    </row>
    <row r="212" spans="3:100" ht="14.25">
      <c r="C212" s="1"/>
      <c r="D212" s="3"/>
      <c r="E212" s="183"/>
      <c r="F212" s="183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  <c r="CE212" s="1"/>
      <c r="CF212" s="1"/>
      <c r="CG212" s="1"/>
      <c r="CH212" s="1"/>
      <c r="CI212" s="1"/>
      <c r="CJ212" s="1"/>
      <c r="CK212" s="1"/>
      <c r="CL212" s="1"/>
      <c r="CM212" s="1"/>
      <c r="CN212" s="1"/>
      <c r="CO212" s="1"/>
      <c r="CP212" s="1"/>
      <c r="CQ212" s="1"/>
      <c r="CR212" s="1"/>
      <c r="CS212" s="1"/>
      <c r="CT212" s="1"/>
      <c r="CU212" s="1"/>
      <c r="CV212" s="1"/>
    </row>
    <row r="213" spans="3:100" ht="14.25">
      <c r="C213" s="1"/>
      <c r="D213" s="3"/>
      <c r="E213" s="183"/>
      <c r="F213" s="183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  <c r="CE213" s="1"/>
      <c r="CF213" s="1"/>
      <c r="CG213" s="1"/>
      <c r="CH213" s="1"/>
      <c r="CI213" s="1"/>
      <c r="CJ213" s="1"/>
      <c r="CK213" s="1"/>
      <c r="CL213" s="1"/>
      <c r="CM213" s="1"/>
      <c r="CN213" s="1"/>
      <c r="CO213" s="1"/>
      <c r="CP213" s="1"/>
      <c r="CQ213" s="1"/>
      <c r="CR213" s="1"/>
      <c r="CS213" s="1"/>
      <c r="CT213" s="1"/>
      <c r="CU213" s="1"/>
      <c r="CV213" s="1"/>
    </row>
    <row r="214" spans="3:100" ht="14.25">
      <c r="C214" s="1"/>
      <c r="D214" s="3"/>
      <c r="E214" s="183"/>
      <c r="F214" s="183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/>
      <c r="CE214" s="1"/>
      <c r="CF214" s="1"/>
      <c r="CG214" s="1"/>
      <c r="CH214" s="1"/>
      <c r="CI214" s="1"/>
      <c r="CJ214" s="1"/>
      <c r="CK214" s="1"/>
      <c r="CL214" s="1"/>
      <c r="CM214" s="1"/>
      <c r="CN214" s="1"/>
      <c r="CO214" s="1"/>
      <c r="CP214" s="1"/>
      <c r="CQ214" s="1"/>
      <c r="CR214" s="1"/>
      <c r="CS214" s="1"/>
      <c r="CT214" s="1"/>
      <c r="CU214" s="1"/>
      <c r="CV214" s="1"/>
    </row>
    <row r="215" spans="3:100" ht="14.25">
      <c r="C215" s="1"/>
      <c r="D215" s="3"/>
      <c r="E215" s="183"/>
      <c r="F215" s="183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  <c r="CD215" s="1"/>
      <c r="CE215" s="1"/>
      <c r="CF215" s="1"/>
      <c r="CG215" s="1"/>
      <c r="CH215" s="1"/>
      <c r="CI215" s="1"/>
      <c r="CJ215" s="1"/>
      <c r="CK215" s="1"/>
      <c r="CL215" s="1"/>
      <c r="CM215" s="1"/>
      <c r="CN215" s="1"/>
      <c r="CO215" s="1"/>
      <c r="CP215" s="1"/>
      <c r="CQ215" s="1"/>
      <c r="CR215" s="1"/>
      <c r="CS215" s="1"/>
      <c r="CT215" s="1"/>
      <c r="CU215" s="1"/>
      <c r="CV215" s="1"/>
    </row>
    <row r="216" spans="3:100" ht="14.25">
      <c r="C216" s="1"/>
      <c r="D216" s="3"/>
      <c r="E216" s="183"/>
      <c r="F216" s="183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  <c r="CD216" s="1"/>
      <c r="CE216" s="1"/>
      <c r="CF216" s="1"/>
      <c r="CG216" s="1"/>
      <c r="CH216" s="1"/>
      <c r="CI216" s="1"/>
      <c r="CJ216" s="1"/>
      <c r="CK216" s="1"/>
      <c r="CL216" s="1"/>
      <c r="CM216" s="1"/>
      <c r="CN216" s="1"/>
      <c r="CO216" s="1"/>
      <c r="CP216" s="1"/>
      <c r="CQ216" s="1"/>
      <c r="CR216" s="1"/>
      <c r="CS216" s="1"/>
      <c r="CT216" s="1"/>
      <c r="CU216" s="1"/>
      <c r="CV216" s="1"/>
    </row>
    <row r="217" spans="3:100" ht="14.25">
      <c r="C217" s="1"/>
      <c r="D217" s="3"/>
      <c r="E217" s="183"/>
      <c r="F217" s="183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  <c r="CD217" s="1"/>
      <c r="CE217" s="1"/>
      <c r="CF217" s="1"/>
      <c r="CG217" s="1"/>
      <c r="CH217" s="1"/>
      <c r="CI217" s="1"/>
      <c r="CJ217" s="1"/>
      <c r="CK217" s="1"/>
      <c r="CL217" s="1"/>
      <c r="CM217" s="1"/>
      <c r="CN217" s="1"/>
      <c r="CO217" s="1"/>
      <c r="CP217" s="1"/>
      <c r="CQ217" s="1"/>
      <c r="CR217" s="1"/>
      <c r="CS217" s="1"/>
      <c r="CT217" s="1"/>
      <c r="CU217" s="1"/>
      <c r="CV217" s="1"/>
    </row>
    <row r="218" spans="3:100" ht="14.25">
      <c r="C218" s="1"/>
      <c r="D218" s="3"/>
      <c r="E218" s="183"/>
      <c r="F218" s="183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1"/>
      <c r="CD218" s="1"/>
      <c r="CE218" s="1"/>
      <c r="CF218" s="1"/>
      <c r="CG218" s="1"/>
      <c r="CH218" s="1"/>
      <c r="CI218" s="1"/>
      <c r="CJ218" s="1"/>
      <c r="CK218" s="1"/>
      <c r="CL218" s="1"/>
      <c r="CM218" s="1"/>
      <c r="CN218" s="1"/>
      <c r="CO218" s="1"/>
      <c r="CP218" s="1"/>
      <c r="CQ218" s="1"/>
      <c r="CR218" s="1"/>
      <c r="CS218" s="1"/>
      <c r="CT218" s="1"/>
      <c r="CU218" s="1"/>
      <c r="CV218" s="1"/>
    </row>
    <row r="219" spans="3:100" ht="14.25">
      <c r="C219" s="1"/>
      <c r="D219" s="3"/>
      <c r="E219" s="183"/>
      <c r="F219" s="183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  <c r="CD219" s="1"/>
      <c r="CE219" s="1"/>
      <c r="CF219" s="1"/>
      <c r="CG219" s="1"/>
      <c r="CH219" s="1"/>
      <c r="CI219" s="1"/>
      <c r="CJ219" s="1"/>
      <c r="CK219" s="1"/>
      <c r="CL219" s="1"/>
      <c r="CM219" s="1"/>
      <c r="CN219" s="1"/>
      <c r="CO219" s="1"/>
      <c r="CP219" s="1"/>
      <c r="CQ219" s="1"/>
      <c r="CR219" s="1"/>
      <c r="CS219" s="1"/>
      <c r="CT219" s="1"/>
      <c r="CU219" s="1"/>
      <c r="CV219" s="1"/>
    </row>
    <row r="220" spans="3:100" ht="14.25">
      <c r="C220" s="1"/>
      <c r="D220" s="3"/>
      <c r="E220" s="183"/>
      <c r="F220" s="183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  <c r="CD220" s="1"/>
      <c r="CE220" s="1"/>
      <c r="CF220" s="1"/>
      <c r="CG220" s="1"/>
      <c r="CH220" s="1"/>
      <c r="CI220" s="1"/>
      <c r="CJ220" s="1"/>
      <c r="CK220" s="1"/>
      <c r="CL220" s="1"/>
      <c r="CM220" s="1"/>
      <c r="CN220" s="1"/>
      <c r="CO220" s="1"/>
      <c r="CP220" s="1"/>
      <c r="CQ220" s="1"/>
      <c r="CR220" s="1"/>
      <c r="CS220" s="1"/>
      <c r="CT220" s="1"/>
      <c r="CU220" s="1"/>
      <c r="CV220" s="1"/>
    </row>
    <row r="221" spans="3:100" ht="14.25">
      <c r="C221" s="1"/>
      <c r="D221" s="3"/>
      <c r="E221" s="183"/>
      <c r="F221" s="183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1"/>
      <c r="CD221" s="1"/>
      <c r="CE221" s="1"/>
      <c r="CF221" s="1"/>
      <c r="CG221" s="1"/>
      <c r="CH221" s="1"/>
      <c r="CI221" s="1"/>
      <c r="CJ221" s="1"/>
      <c r="CK221" s="1"/>
      <c r="CL221" s="1"/>
      <c r="CM221" s="1"/>
      <c r="CN221" s="1"/>
      <c r="CO221" s="1"/>
      <c r="CP221" s="1"/>
      <c r="CQ221" s="1"/>
      <c r="CR221" s="1"/>
      <c r="CS221" s="1"/>
      <c r="CT221" s="1"/>
      <c r="CU221" s="1"/>
      <c r="CV221" s="1"/>
    </row>
    <row r="222" spans="3:100" ht="14.25">
      <c r="C222" s="1"/>
      <c r="D222" s="3"/>
      <c r="E222" s="183"/>
      <c r="F222" s="183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  <c r="CB222" s="1"/>
      <c r="CC222" s="1"/>
      <c r="CD222" s="1"/>
      <c r="CE222" s="1"/>
      <c r="CF222" s="1"/>
      <c r="CG222" s="1"/>
      <c r="CH222" s="1"/>
      <c r="CI222" s="1"/>
      <c r="CJ222" s="1"/>
      <c r="CK222" s="1"/>
      <c r="CL222" s="1"/>
      <c r="CM222" s="1"/>
      <c r="CN222" s="1"/>
      <c r="CO222" s="1"/>
      <c r="CP222" s="1"/>
      <c r="CQ222" s="1"/>
      <c r="CR222" s="1"/>
      <c r="CS222" s="1"/>
      <c r="CT222" s="1"/>
      <c r="CU222" s="1"/>
      <c r="CV222" s="1"/>
    </row>
    <row r="223" spans="3:100" ht="14.25">
      <c r="C223" s="1"/>
      <c r="D223" s="3"/>
      <c r="E223" s="183"/>
      <c r="F223" s="183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  <c r="CB223" s="1"/>
      <c r="CC223" s="1"/>
      <c r="CD223" s="1"/>
      <c r="CE223" s="1"/>
      <c r="CF223" s="1"/>
      <c r="CG223" s="1"/>
      <c r="CH223" s="1"/>
      <c r="CI223" s="1"/>
      <c r="CJ223" s="1"/>
      <c r="CK223" s="1"/>
      <c r="CL223" s="1"/>
      <c r="CM223" s="1"/>
      <c r="CN223" s="1"/>
      <c r="CO223" s="1"/>
      <c r="CP223" s="1"/>
      <c r="CQ223" s="1"/>
      <c r="CR223" s="1"/>
      <c r="CS223" s="1"/>
      <c r="CT223" s="1"/>
      <c r="CU223" s="1"/>
      <c r="CV223" s="1"/>
    </row>
    <row r="224" spans="3:100" ht="14.25">
      <c r="C224" s="1"/>
      <c r="D224" s="3"/>
      <c r="E224" s="183"/>
      <c r="F224" s="183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  <c r="CB224" s="1"/>
      <c r="CC224" s="1"/>
      <c r="CD224" s="1"/>
      <c r="CE224" s="1"/>
      <c r="CF224" s="1"/>
      <c r="CG224" s="1"/>
      <c r="CH224" s="1"/>
      <c r="CI224" s="1"/>
      <c r="CJ224" s="1"/>
      <c r="CK224" s="1"/>
      <c r="CL224" s="1"/>
      <c r="CM224" s="1"/>
      <c r="CN224" s="1"/>
      <c r="CO224" s="1"/>
      <c r="CP224" s="1"/>
      <c r="CQ224" s="1"/>
      <c r="CR224" s="1"/>
      <c r="CS224" s="1"/>
      <c r="CT224" s="1"/>
      <c r="CU224" s="1"/>
      <c r="CV224" s="1"/>
    </row>
    <row r="225" spans="3:100" ht="14.25">
      <c r="C225" s="1"/>
      <c r="D225" s="3"/>
      <c r="E225" s="183"/>
      <c r="F225" s="183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  <c r="CB225" s="1"/>
      <c r="CC225" s="1"/>
      <c r="CD225" s="1"/>
      <c r="CE225" s="1"/>
      <c r="CF225" s="1"/>
      <c r="CG225" s="1"/>
      <c r="CH225" s="1"/>
      <c r="CI225" s="1"/>
      <c r="CJ225" s="1"/>
      <c r="CK225" s="1"/>
      <c r="CL225" s="1"/>
      <c r="CM225" s="1"/>
      <c r="CN225" s="1"/>
      <c r="CO225" s="1"/>
      <c r="CP225" s="1"/>
      <c r="CQ225" s="1"/>
      <c r="CR225" s="1"/>
      <c r="CS225" s="1"/>
      <c r="CT225" s="1"/>
      <c r="CU225" s="1"/>
      <c r="CV225" s="1"/>
    </row>
    <row r="226" spans="3:100" ht="14.25">
      <c r="C226" s="1"/>
      <c r="D226" s="3"/>
      <c r="E226" s="183"/>
      <c r="F226" s="183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  <c r="CB226" s="1"/>
      <c r="CC226" s="1"/>
      <c r="CD226" s="1"/>
      <c r="CE226" s="1"/>
      <c r="CF226" s="1"/>
      <c r="CG226" s="1"/>
      <c r="CH226" s="1"/>
      <c r="CI226" s="1"/>
      <c r="CJ226" s="1"/>
      <c r="CK226" s="1"/>
      <c r="CL226" s="1"/>
      <c r="CM226" s="1"/>
      <c r="CN226" s="1"/>
      <c r="CO226" s="1"/>
      <c r="CP226" s="1"/>
      <c r="CQ226" s="1"/>
      <c r="CR226" s="1"/>
      <c r="CS226" s="1"/>
      <c r="CT226" s="1"/>
      <c r="CU226" s="1"/>
      <c r="CV226" s="1"/>
    </row>
    <row r="227" spans="3:100" ht="14.25">
      <c r="C227" s="1"/>
      <c r="D227" s="3"/>
      <c r="E227" s="183"/>
      <c r="F227" s="183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  <c r="CB227" s="1"/>
      <c r="CC227" s="1"/>
      <c r="CD227" s="1"/>
      <c r="CE227" s="1"/>
      <c r="CF227" s="1"/>
      <c r="CG227" s="1"/>
      <c r="CH227" s="1"/>
      <c r="CI227" s="1"/>
      <c r="CJ227" s="1"/>
      <c r="CK227" s="1"/>
      <c r="CL227" s="1"/>
      <c r="CM227" s="1"/>
      <c r="CN227" s="1"/>
      <c r="CO227" s="1"/>
      <c r="CP227" s="1"/>
      <c r="CQ227" s="1"/>
      <c r="CR227" s="1"/>
      <c r="CS227" s="1"/>
      <c r="CT227" s="1"/>
      <c r="CU227" s="1"/>
      <c r="CV227" s="1"/>
    </row>
    <row r="228" spans="3:100" ht="14.25">
      <c r="C228" s="1"/>
      <c r="D228" s="3"/>
      <c r="E228" s="183"/>
      <c r="F228" s="183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  <c r="CB228" s="1"/>
      <c r="CC228" s="1"/>
      <c r="CD228" s="1"/>
      <c r="CE228" s="1"/>
      <c r="CF228" s="1"/>
      <c r="CG228" s="1"/>
      <c r="CH228" s="1"/>
      <c r="CI228" s="1"/>
      <c r="CJ228" s="1"/>
      <c r="CK228" s="1"/>
      <c r="CL228" s="1"/>
      <c r="CM228" s="1"/>
      <c r="CN228" s="1"/>
      <c r="CO228" s="1"/>
      <c r="CP228" s="1"/>
      <c r="CQ228" s="1"/>
      <c r="CR228" s="1"/>
      <c r="CS228" s="1"/>
      <c r="CT228" s="1"/>
      <c r="CU228" s="1"/>
      <c r="CV228" s="1"/>
    </row>
    <row r="229" spans="3:100" ht="14.25">
      <c r="C229" s="1"/>
      <c r="D229" s="3"/>
      <c r="E229" s="183"/>
      <c r="F229" s="183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  <c r="CB229" s="1"/>
      <c r="CC229" s="1"/>
      <c r="CD229" s="1"/>
      <c r="CE229" s="1"/>
      <c r="CF229" s="1"/>
      <c r="CG229" s="1"/>
      <c r="CH229" s="1"/>
      <c r="CI229" s="1"/>
      <c r="CJ229" s="1"/>
      <c r="CK229" s="1"/>
      <c r="CL229" s="1"/>
      <c r="CM229" s="1"/>
      <c r="CN229" s="1"/>
      <c r="CO229" s="1"/>
      <c r="CP229" s="1"/>
      <c r="CQ229" s="1"/>
      <c r="CR229" s="1"/>
      <c r="CS229" s="1"/>
      <c r="CT229" s="1"/>
      <c r="CU229" s="1"/>
      <c r="CV229" s="1"/>
    </row>
    <row r="230" spans="3:100" ht="14.25">
      <c r="C230" s="1"/>
      <c r="D230" s="3"/>
      <c r="E230" s="183"/>
      <c r="F230" s="183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  <c r="CB230" s="1"/>
      <c r="CC230" s="1"/>
      <c r="CD230" s="1"/>
      <c r="CE230" s="1"/>
      <c r="CF230" s="1"/>
      <c r="CG230" s="1"/>
      <c r="CH230" s="1"/>
      <c r="CI230" s="1"/>
      <c r="CJ230" s="1"/>
      <c r="CK230" s="1"/>
      <c r="CL230" s="1"/>
      <c r="CM230" s="1"/>
      <c r="CN230" s="1"/>
      <c r="CO230" s="1"/>
      <c r="CP230" s="1"/>
      <c r="CQ230" s="1"/>
      <c r="CR230" s="1"/>
      <c r="CS230" s="1"/>
      <c r="CT230" s="1"/>
      <c r="CU230" s="1"/>
      <c r="CV230" s="1"/>
    </row>
    <row r="231" spans="3:100" ht="14.25">
      <c r="C231" s="1"/>
      <c r="D231" s="3"/>
      <c r="E231" s="183"/>
      <c r="F231" s="183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  <c r="CB231" s="1"/>
      <c r="CC231" s="1"/>
      <c r="CD231" s="1"/>
      <c r="CE231" s="1"/>
      <c r="CF231" s="1"/>
      <c r="CG231" s="1"/>
      <c r="CH231" s="1"/>
      <c r="CI231" s="1"/>
      <c r="CJ231" s="1"/>
      <c r="CK231" s="1"/>
      <c r="CL231" s="1"/>
      <c r="CM231" s="1"/>
      <c r="CN231" s="1"/>
      <c r="CO231" s="1"/>
      <c r="CP231" s="1"/>
      <c r="CQ231" s="1"/>
      <c r="CR231" s="1"/>
      <c r="CS231" s="1"/>
      <c r="CT231" s="1"/>
      <c r="CU231" s="1"/>
      <c r="CV231" s="1"/>
    </row>
    <row r="232" spans="3:100" ht="14.25">
      <c r="C232" s="1"/>
      <c r="D232" s="3"/>
      <c r="E232" s="183"/>
      <c r="F232" s="183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  <c r="CB232" s="1"/>
      <c r="CC232" s="1"/>
      <c r="CD232" s="1"/>
      <c r="CE232" s="1"/>
      <c r="CF232" s="1"/>
      <c r="CG232" s="1"/>
      <c r="CH232" s="1"/>
      <c r="CI232" s="1"/>
      <c r="CJ232" s="1"/>
      <c r="CK232" s="1"/>
      <c r="CL232" s="1"/>
      <c r="CM232" s="1"/>
      <c r="CN232" s="1"/>
      <c r="CO232" s="1"/>
      <c r="CP232" s="1"/>
      <c r="CQ232" s="1"/>
      <c r="CR232" s="1"/>
      <c r="CS232" s="1"/>
      <c r="CT232" s="1"/>
      <c r="CU232" s="1"/>
      <c r="CV232" s="1"/>
    </row>
    <row r="233" spans="3:100" ht="14.25">
      <c r="C233" s="1"/>
      <c r="D233" s="3"/>
      <c r="E233" s="183"/>
      <c r="F233" s="183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  <c r="CB233" s="1"/>
      <c r="CC233" s="1"/>
      <c r="CD233" s="1"/>
      <c r="CE233" s="1"/>
      <c r="CF233" s="1"/>
      <c r="CG233" s="1"/>
      <c r="CH233" s="1"/>
      <c r="CI233" s="1"/>
      <c r="CJ233" s="1"/>
      <c r="CK233" s="1"/>
      <c r="CL233" s="1"/>
      <c r="CM233" s="1"/>
      <c r="CN233" s="1"/>
      <c r="CO233" s="1"/>
      <c r="CP233" s="1"/>
      <c r="CQ233" s="1"/>
      <c r="CR233" s="1"/>
      <c r="CS233" s="1"/>
      <c r="CT233" s="1"/>
      <c r="CU233" s="1"/>
      <c r="CV233" s="1"/>
    </row>
    <row r="234" spans="3:100" ht="14.25">
      <c r="C234" s="1"/>
      <c r="D234" s="3"/>
      <c r="E234" s="183"/>
      <c r="F234" s="183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  <c r="CB234" s="1"/>
      <c r="CC234" s="1"/>
      <c r="CD234" s="1"/>
      <c r="CE234" s="1"/>
      <c r="CF234" s="1"/>
      <c r="CG234" s="1"/>
      <c r="CH234" s="1"/>
      <c r="CI234" s="1"/>
      <c r="CJ234" s="1"/>
      <c r="CK234" s="1"/>
      <c r="CL234" s="1"/>
      <c r="CM234" s="1"/>
      <c r="CN234" s="1"/>
      <c r="CO234" s="1"/>
      <c r="CP234" s="1"/>
      <c r="CQ234" s="1"/>
      <c r="CR234" s="1"/>
      <c r="CS234" s="1"/>
      <c r="CT234" s="1"/>
      <c r="CU234" s="1"/>
      <c r="CV234" s="1"/>
    </row>
    <row r="235" spans="3:100" ht="14.25">
      <c r="C235" s="1"/>
      <c r="D235" s="3"/>
      <c r="E235" s="183"/>
      <c r="F235" s="183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  <c r="CB235" s="1"/>
      <c r="CC235" s="1"/>
      <c r="CD235" s="1"/>
      <c r="CE235" s="1"/>
      <c r="CF235" s="1"/>
      <c r="CG235" s="1"/>
      <c r="CH235" s="1"/>
      <c r="CI235" s="1"/>
      <c r="CJ235" s="1"/>
      <c r="CK235" s="1"/>
      <c r="CL235" s="1"/>
      <c r="CM235" s="1"/>
      <c r="CN235" s="1"/>
      <c r="CO235" s="1"/>
      <c r="CP235" s="1"/>
      <c r="CQ235" s="1"/>
      <c r="CR235" s="1"/>
      <c r="CS235" s="1"/>
      <c r="CT235" s="1"/>
      <c r="CU235" s="1"/>
      <c r="CV235" s="1"/>
    </row>
    <row r="236" spans="3:100" ht="14.25">
      <c r="C236" s="1"/>
      <c r="D236" s="3"/>
      <c r="E236" s="183"/>
      <c r="F236" s="183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  <c r="CB236" s="1"/>
      <c r="CC236" s="1"/>
      <c r="CD236" s="1"/>
      <c r="CE236" s="1"/>
      <c r="CF236" s="1"/>
      <c r="CG236" s="1"/>
      <c r="CH236" s="1"/>
      <c r="CI236" s="1"/>
      <c r="CJ236" s="1"/>
      <c r="CK236" s="1"/>
      <c r="CL236" s="1"/>
      <c r="CM236" s="1"/>
      <c r="CN236" s="1"/>
      <c r="CO236" s="1"/>
      <c r="CP236" s="1"/>
      <c r="CQ236" s="1"/>
      <c r="CR236" s="1"/>
      <c r="CS236" s="1"/>
      <c r="CT236" s="1"/>
      <c r="CU236" s="1"/>
      <c r="CV236" s="1"/>
    </row>
    <row r="237" spans="3:100" ht="14.25">
      <c r="C237" s="1"/>
      <c r="D237" s="3"/>
      <c r="E237" s="183"/>
      <c r="F237" s="183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  <c r="CB237" s="1"/>
      <c r="CC237" s="1"/>
      <c r="CD237" s="1"/>
      <c r="CE237" s="1"/>
      <c r="CF237" s="1"/>
      <c r="CG237" s="1"/>
      <c r="CH237" s="1"/>
      <c r="CI237" s="1"/>
      <c r="CJ237" s="1"/>
      <c r="CK237" s="1"/>
      <c r="CL237" s="1"/>
      <c r="CM237" s="1"/>
      <c r="CN237" s="1"/>
      <c r="CO237" s="1"/>
      <c r="CP237" s="1"/>
      <c r="CQ237" s="1"/>
      <c r="CR237" s="1"/>
      <c r="CS237" s="1"/>
      <c r="CT237" s="1"/>
      <c r="CU237" s="1"/>
      <c r="CV237" s="1"/>
    </row>
    <row r="238" spans="3:100" ht="14.25">
      <c r="C238" s="1"/>
      <c r="D238" s="3"/>
      <c r="E238" s="183"/>
      <c r="F238" s="183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  <c r="CB238" s="1"/>
      <c r="CC238" s="1"/>
      <c r="CD238" s="1"/>
      <c r="CE238" s="1"/>
      <c r="CF238" s="1"/>
      <c r="CG238" s="1"/>
      <c r="CH238" s="1"/>
      <c r="CI238" s="1"/>
      <c r="CJ238" s="1"/>
      <c r="CK238" s="1"/>
      <c r="CL238" s="1"/>
      <c r="CM238" s="1"/>
      <c r="CN238" s="1"/>
      <c r="CO238" s="1"/>
      <c r="CP238" s="1"/>
      <c r="CQ238" s="1"/>
      <c r="CR238" s="1"/>
      <c r="CS238" s="1"/>
      <c r="CT238" s="1"/>
      <c r="CU238" s="1"/>
      <c r="CV238" s="1"/>
    </row>
    <row r="239" spans="3:100" ht="14.25">
      <c r="C239" s="1"/>
      <c r="D239" s="3"/>
      <c r="E239" s="183"/>
      <c r="F239" s="183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  <c r="CB239" s="1"/>
      <c r="CC239" s="1"/>
      <c r="CD239" s="1"/>
      <c r="CE239" s="1"/>
      <c r="CF239" s="1"/>
      <c r="CG239" s="1"/>
      <c r="CH239" s="1"/>
      <c r="CI239" s="1"/>
      <c r="CJ239" s="1"/>
      <c r="CK239" s="1"/>
      <c r="CL239" s="1"/>
      <c r="CM239" s="1"/>
      <c r="CN239" s="1"/>
      <c r="CO239" s="1"/>
      <c r="CP239" s="1"/>
      <c r="CQ239" s="1"/>
      <c r="CR239" s="1"/>
      <c r="CS239" s="1"/>
      <c r="CT239" s="1"/>
      <c r="CU239" s="1"/>
      <c r="CV239" s="1"/>
    </row>
    <row r="240" spans="3:100" ht="14.25">
      <c r="C240" s="1"/>
      <c r="D240" s="3"/>
      <c r="E240" s="183"/>
      <c r="F240" s="183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  <c r="CB240" s="1"/>
      <c r="CC240" s="1"/>
      <c r="CD240" s="1"/>
      <c r="CE240" s="1"/>
      <c r="CF240" s="1"/>
      <c r="CG240" s="1"/>
      <c r="CH240" s="1"/>
      <c r="CI240" s="1"/>
      <c r="CJ240" s="1"/>
      <c r="CK240" s="1"/>
      <c r="CL240" s="1"/>
      <c r="CM240" s="1"/>
      <c r="CN240" s="1"/>
      <c r="CO240" s="1"/>
      <c r="CP240" s="1"/>
      <c r="CQ240" s="1"/>
      <c r="CR240" s="1"/>
      <c r="CS240" s="1"/>
      <c r="CT240" s="1"/>
      <c r="CU240" s="1"/>
      <c r="CV240" s="1"/>
    </row>
    <row r="241" spans="3:100" ht="14.25">
      <c r="C241" s="1"/>
      <c r="D241" s="3"/>
      <c r="E241" s="183"/>
      <c r="F241" s="183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  <c r="CB241" s="1"/>
      <c r="CC241" s="1"/>
      <c r="CD241" s="1"/>
      <c r="CE241" s="1"/>
      <c r="CF241" s="1"/>
      <c r="CG241" s="1"/>
      <c r="CH241" s="1"/>
      <c r="CI241" s="1"/>
      <c r="CJ241" s="1"/>
      <c r="CK241" s="1"/>
      <c r="CL241" s="1"/>
      <c r="CM241" s="1"/>
      <c r="CN241" s="1"/>
      <c r="CO241" s="1"/>
      <c r="CP241" s="1"/>
      <c r="CQ241" s="1"/>
      <c r="CR241" s="1"/>
      <c r="CS241" s="1"/>
      <c r="CT241" s="1"/>
      <c r="CU241" s="1"/>
      <c r="CV241" s="1"/>
    </row>
    <row r="242" spans="3:100" ht="14.25">
      <c r="C242" s="1"/>
      <c r="D242" s="3"/>
      <c r="E242" s="183"/>
      <c r="F242" s="183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  <c r="CB242" s="1"/>
      <c r="CC242" s="1"/>
      <c r="CD242" s="1"/>
      <c r="CE242" s="1"/>
      <c r="CF242" s="1"/>
      <c r="CG242" s="1"/>
      <c r="CH242" s="1"/>
      <c r="CI242" s="1"/>
      <c r="CJ242" s="1"/>
      <c r="CK242" s="1"/>
      <c r="CL242" s="1"/>
      <c r="CM242" s="1"/>
      <c r="CN242" s="1"/>
      <c r="CO242" s="1"/>
      <c r="CP242" s="1"/>
      <c r="CQ242" s="1"/>
      <c r="CR242" s="1"/>
      <c r="CS242" s="1"/>
      <c r="CT242" s="1"/>
      <c r="CU242" s="1"/>
      <c r="CV242" s="1"/>
    </row>
    <row r="243" spans="3:100" ht="14.25">
      <c r="C243" s="1"/>
      <c r="D243" s="3"/>
      <c r="E243" s="183"/>
      <c r="F243" s="183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  <c r="CB243" s="1"/>
      <c r="CC243" s="1"/>
      <c r="CD243" s="1"/>
      <c r="CE243" s="1"/>
      <c r="CF243" s="1"/>
      <c r="CG243" s="1"/>
      <c r="CH243" s="1"/>
      <c r="CI243" s="1"/>
      <c r="CJ243" s="1"/>
      <c r="CK243" s="1"/>
      <c r="CL243" s="1"/>
      <c r="CM243" s="1"/>
      <c r="CN243" s="1"/>
      <c r="CO243" s="1"/>
      <c r="CP243" s="1"/>
      <c r="CQ243" s="1"/>
      <c r="CR243" s="1"/>
      <c r="CS243" s="1"/>
      <c r="CT243" s="1"/>
      <c r="CU243" s="1"/>
      <c r="CV243" s="1"/>
    </row>
    <row r="244" spans="3:100" ht="14.25">
      <c r="C244" s="1"/>
      <c r="D244" s="3"/>
      <c r="E244" s="183"/>
      <c r="F244" s="183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  <c r="CB244" s="1"/>
      <c r="CC244" s="1"/>
      <c r="CD244" s="1"/>
      <c r="CE244" s="1"/>
      <c r="CF244" s="1"/>
      <c r="CG244" s="1"/>
      <c r="CH244" s="1"/>
      <c r="CI244" s="1"/>
      <c r="CJ244" s="1"/>
      <c r="CK244" s="1"/>
      <c r="CL244" s="1"/>
      <c r="CM244" s="1"/>
      <c r="CN244" s="1"/>
      <c r="CO244" s="1"/>
      <c r="CP244" s="1"/>
      <c r="CQ244" s="1"/>
      <c r="CR244" s="1"/>
      <c r="CS244" s="1"/>
      <c r="CT244" s="1"/>
      <c r="CU244" s="1"/>
      <c r="CV244" s="1"/>
    </row>
    <row r="245" spans="3:100" ht="14.25">
      <c r="C245" s="1"/>
      <c r="D245" s="3"/>
      <c r="E245" s="183"/>
      <c r="F245" s="183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  <c r="CB245" s="1"/>
      <c r="CC245" s="1"/>
      <c r="CD245" s="1"/>
      <c r="CE245" s="1"/>
      <c r="CF245" s="1"/>
      <c r="CG245" s="1"/>
      <c r="CH245" s="1"/>
      <c r="CI245" s="1"/>
      <c r="CJ245" s="1"/>
      <c r="CK245" s="1"/>
      <c r="CL245" s="1"/>
      <c r="CM245" s="1"/>
      <c r="CN245" s="1"/>
      <c r="CO245" s="1"/>
      <c r="CP245" s="1"/>
      <c r="CQ245" s="1"/>
      <c r="CR245" s="1"/>
      <c r="CS245" s="1"/>
      <c r="CT245" s="1"/>
      <c r="CU245" s="1"/>
      <c r="CV245" s="1"/>
    </row>
    <row r="246" spans="3:100" ht="14.25">
      <c r="C246" s="1"/>
      <c r="D246" s="3"/>
      <c r="E246" s="183"/>
      <c r="F246" s="183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  <c r="CB246" s="1"/>
      <c r="CC246" s="1"/>
      <c r="CD246" s="1"/>
      <c r="CE246" s="1"/>
      <c r="CF246" s="1"/>
      <c r="CG246" s="1"/>
      <c r="CH246" s="1"/>
      <c r="CI246" s="1"/>
      <c r="CJ246" s="1"/>
      <c r="CK246" s="1"/>
      <c r="CL246" s="1"/>
      <c r="CM246" s="1"/>
      <c r="CN246" s="1"/>
      <c r="CO246" s="1"/>
      <c r="CP246" s="1"/>
      <c r="CQ246" s="1"/>
      <c r="CR246" s="1"/>
      <c r="CS246" s="1"/>
      <c r="CT246" s="1"/>
      <c r="CU246" s="1"/>
      <c r="CV246" s="1"/>
    </row>
    <row r="247" spans="3:100" ht="14.25">
      <c r="C247" s="1"/>
      <c r="D247" s="3"/>
      <c r="E247" s="183"/>
      <c r="F247" s="183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  <c r="CB247" s="1"/>
      <c r="CC247" s="1"/>
      <c r="CD247" s="1"/>
      <c r="CE247" s="1"/>
      <c r="CF247" s="1"/>
      <c r="CG247" s="1"/>
      <c r="CH247" s="1"/>
      <c r="CI247" s="1"/>
      <c r="CJ247" s="1"/>
      <c r="CK247" s="1"/>
      <c r="CL247" s="1"/>
      <c r="CM247" s="1"/>
      <c r="CN247" s="1"/>
      <c r="CO247" s="1"/>
      <c r="CP247" s="1"/>
      <c r="CQ247" s="1"/>
      <c r="CR247" s="1"/>
      <c r="CS247" s="1"/>
      <c r="CT247" s="1"/>
      <c r="CU247" s="1"/>
      <c r="CV247" s="1"/>
    </row>
    <row r="248" spans="3:100" ht="14.25">
      <c r="C248" s="1"/>
      <c r="D248" s="3"/>
      <c r="E248" s="183"/>
      <c r="F248" s="183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  <c r="CB248" s="1"/>
      <c r="CC248" s="1"/>
      <c r="CD248" s="1"/>
      <c r="CE248" s="1"/>
      <c r="CF248" s="1"/>
      <c r="CG248" s="1"/>
      <c r="CH248" s="1"/>
      <c r="CI248" s="1"/>
      <c r="CJ248" s="1"/>
      <c r="CK248" s="1"/>
      <c r="CL248" s="1"/>
      <c r="CM248" s="1"/>
      <c r="CN248" s="1"/>
      <c r="CO248" s="1"/>
      <c r="CP248" s="1"/>
      <c r="CQ248" s="1"/>
      <c r="CR248" s="1"/>
      <c r="CS248" s="1"/>
      <c r="CT248" s="1"/>
      <c r="CU248" s="1"/>
      <c r="CV248" s="1"/>
    </row>
    <row r="249" spans="3:100" ht="14.25">
      <c r="C249" s="1"/>
      <c r="D249" s="3"/>
      <c r="E249" s="183"/>
      <c r="F249" s="183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  <c r="CB249" s="1"/>
      <c r="CC249" s="1"/>
      <c r="CD249" s="1"/>
      <c r="CE249" s="1"/>
      <c r="CF249" s="1"/>
      <c r="CG249" s="1"/>
      <c r="CH249" s="1"/>
      <c r="CI249" s="1"/>
      <c r="CJ249" s="1"/>
      <c r="CK249" s="1"/>
      <c r="CL249" s="1"/>
      <c r="CM249" s="1"/>
      <c r="CN249" s="1"/>
      <c r="CO249" s="1"/>
      <c r="CP249" s="1"/>
      <c r="CQ249" s="1"/>
      <c r="CR249" s="1"/>
      <c r="CS249" s="1"/>
      <c r="CT249" s="1"/>
      <c r="CU249" s="1"/>
      <c r="CV249" s="1"/>
    </row>
    <row r="250" spans="3:100" ht="14.25">
      <c r="C250" s="1"/>
      <c r="D250" s="3"/>
      <c r="E250" s="183"/>
      <c r="F250" s="183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  <c r="CB250" s="1"/>
      <c r="CC250" s="1"/>
      <c r="CD250" s="1"/>
      <c r="CE250" s="1"/>
      <c r="CF250" s="1"/>
      <c r="CG250" s="1"/>
      <c r="CH250" s="1"/>
      <c r="CI250" s="1"/>
      <c r="CJ250" s="1"/>
      <c r="CK250" s="1"/>
      <c r="CL250" s="1"/>
      <c r="CM250" s="1"/>
      <c r="CN250" s="1"/>
      <c r="CO250" s="1"/>
      <c r="CP250" s="1"/>
      <c r="CQ250" s="1"/>
      <c r="CR250" s="1"/>
      <c r="CS250" s="1"/>
      <c r="CT250" s="1"/>
      <c r="CU250" s="1"/>
      <c r="CV250" s="1"/>
    </row>
    <row r="251" spans="3:100" ht="14.25">
      <c r="C251" s="1"/>
      <c r="D251" s="3"/>
      <c r="E251" s="183"/>
      <c r="F251" s="183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  <c r="CB251" s="1"/>
      <c r="CC251" s="1"/>
      <c r="CD251" s="1"/>
      <c r="CE251" s="1"/>
      <c r="CF251" s="1"/>
      <c r="CG251" s="1"/>
      <c r="CH251" s="1"/>
      <c r="CI251" s="1"/>
      <c r="CJ251" s="1"/>
      <c r="CK251" s="1"/>
      <c r="CL251" s="1"/>
      <c r="CM251" s="1"/>
      <c r="CN251" s="1"/>
      <c r="CO251" s="1"/>
      <c r="CP251" s="1"/>
      <c r="CQ251" s="1"/>
      <c r="CR251" s="1"/>
      <c r="CS251" s="1"/>
      <c r="CT251" s="1"/>
      <c r="CU251" s="1"/>
      <c r="CV251" s="1"/>
    </row>
    <row r="252" spans="3:100" ht="14.25">
      <c r="C252" s="1"/>
      <c r="D252" s="3"/>
      <c r="E252" s="183"/>
      <c r="F252" s="183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  <c r="CB252" s="1"/>
      <c r="CC252" s="1"/>
      <c r="CD252" s="1"/>
      <c r="CE252" s="1"/>
      <c r="CF252" s="1"/>
      <c r="CG252" s="1"/>
      <c r="CH252" s="1"/>
      <c r="CI252" s="1"/>
      <c r="CJ252" s="1"/>
      <c r="CK252" s="1"/>
      <c r="CL252" s="1"/>
      <c r="CM252" s="1"/>
      <c r="CN252" s="1"/>
      <c r="CO252" s="1"/>
      <c r="CP252" s="1"/>
      <c r="CQ252" s="1"/>
      <c r="CR252" s="1"/>
      <c r="CS252" s="1"/>
      <c r="CT252" s="1"/>
      <c r="CU252" s="1"/>
      <c r="CV252" s="1"/>
    </row>
    <row r="253" spans="3:100" ht="14.25">
      <c r="C253" s="1"/>
      <c r="D253" s="3"/>
      <c r="E253" s="183"/>
      <c r="F253" s="183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1"/>
      <c r="CB253" s="1"/>
      <c r="CC253" s="1"/>
      <c r="CD253" s="1"/>
      <c r="CE253" s="1"/>
      <c r="CF253" s="1"/>
      <c r="CG253" s="1"/>
      <c r="CH253" s="1"/>
      <c r="CI253" s="1"/>
      <c r="CJ253" s="1"/>
      <c r="CK253" s="1"/>
      <c r="CL253" s="1"/>
      <c r="CM253" s="1"/>
      <c r="CN253" s="1"/>
      <c r="CO253" s="1"/>
      <c r="CP253" s="1"/>
      <c r="CQ253" s="1"/>
      <c r="CR253" s="1"/>
      <c r="CS253" s="1"/>
      <c r="CT253" s="1"/>
      <c r="CU253" s="1"/>
      <c r="CV253" s="1"/>
    </row>
    <row r="254" spans="3:100" ht="14.25">
      <c r="C254" s="1"/>
      <c r="D254" s="3"/>
      <c r="E254" s="183"/>
      <c r="F254" s="183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1"/>
      <c r="CB254" s="1"/>
      <c r="CC254" s="1"/>
      <c r="CD254" s="1"/>
      <c r="CE254" s="1"/>
      <c r="CF254" s="1"/>
      <c r="CG254" s="1"/>
      <c r="CH254" s="1"/>
      <c r="CI254" s="1"/>
      <c r="CJ254" s="1"/>
      <c r="CK254" s="1"/>
      <c r="CL254" s="1"/>
      <c r="CM254" s="1"/>
      <c r="CN254" s="1"/>
      <c r="CO254" s="1"/>
      <c r="CP254" s="1"/>
      <c r="CQ254" s="1"/>
      <c r="CR254" s="1"/>
      <c r="CS254" s="1"/>
      <c r="CT254" s="1"/>
      <c r="CU254" s="1"/>
      <c r="CV254" s="1"/>
    </row>
    <row r="255" spans="3:100" ht="14.25">
      <c r="C255" s="1"/>
      <c r="D255" s="3"/>
      <c r="E255" s="183"/>
      <c r="F255" s="183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  <c r="BM255" s="1"/>
      <c r="BN255" s="1"/>
      <c r="BO255" s="1"/>
      <c r="BP255" s="1"/>
      <c r="BQ255" s="1"/>
      <c r="BR255" s="1"/>
      <c r="BS255" s="1"/>
      <c r="BT255" s="1"/>
      <c r="BU255" s="1"/>
      <c r="BV255" s="1"/>
      <c r="BW255" s="1"/>
      <c r="BX255" s="1"/>
      <c r="BY255" s="1"/>
      <c r="BZ255" s="1"/>
      <c r="CA255" s="1"/>
      <c r="CB255" s="1"/>
      <c r="CC255" s="1"/>
      <c r="CD255" s="1"/>
      <c r="CE255" s="1"/>
      <c r="CF255" s="1"/>
      <c r="CG255" s="1"/>
      <c r="CH255" s="1"/>
      <c r="CI255" s="1"/>
      <c r="CJ255" s="1"/>
      <c r="CK255" s="1"/>
      <c r="CL255" s="1"/>
      <c r="CM255" s="1"/>
      <c r="CN255" s="1"/>
      <c r="CO255" s="1"/>
      <c r="CP255" s="1"/>
      <c r="CQ255" s="1"/>
      <c r="CR255" s="1"/>
      <c r="CS255" s="1"/>
      <c r="CT255" s="1"/>
      <c r="CU255" s="1"/>
      <c r="CV255" s="1"/>
    </row>
    <row r="256" spans="3:100" ht="14.25">
      <c r="C256" s="1"/>
      <c r="D256" s="3"/>
      <c r="E256" s="183"/>
      <c r="F256" s="183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  <c r="BM256" s="1"/>
      <c r="BN256" s="1"/>
      <c r="BO256" s="1"/>
      <c r="BP256" s="1"/>
      <c r="BQ256" s="1"/>
      <c r="BR256" s="1"/>
      <c r="BS256" s="1"/>
      <c r="BT256" s="1"/>
      <c r="BU256" s="1"/>
      <c r="BV256" s="1"/>
      <c r="BW256" s="1"/>
      <c r="BX256" s="1"/>
      <c r="BY256" s="1"/>
      <c r="BZ256" s="1"/>
      <c r="CA256" s="1"/>
      <c r="CB256" s="1"/>
      <c r="CC256" s="1"/>
      <c r="CD256" s="1"/>
      <c r="CE256" s="1"/>
      <c r="CF256" s="1"/>
      <c r="CG256" s="1"/>
      <c r="CH256" s="1"/>
      <c r="CI256" s="1"/>
      <c r="CJ256" s="1"/>
      <c r="CK256" s="1"/>
      <c r="CL256" s="1"/>
      <c r="CM256" s="1"/>
      <c r="CN256" s="1"/>
      <c r="CO256" s="1"/>
      <c r="CP256" s="1"/>
      <c r="CQ256" s="1"/>
      <c r="CR256" s="1"/>
      <c r="CS256" s="1"/>
      <c r="CT256" s="1"/>
      <c r="CU256" s="1"/>
      <c r="CV256" s="1"/>
    </row>
    <row r="257" spans="3:100" ht="14.25">
      <c r="C257" s="1"/>
      <c r="D257" s="3"/>
      <c r="E257" s="183"/>
      <c r="F257" s="183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/>
      <c r="BK257" s="1"/>
      <c r="BL257" s="1"/>
      <c r="BM257" s="1"/>
      <c r="BN257" s="1"/>
      <c r="BO257" s="1"/>
      <c r="BP257" s="1"/>
      <c r="BQ257" s="1"/>
      <c r="BR257" s="1"/>
      <c r="BS257" s="1"/>
      <c r="BT257" s="1"/>
      <c r="BU257" s="1"/>
      <c r="BV257" s="1"/>
      <c r="BW257" s="1"/>
      <c r="BX257" s="1"/>
      <c r="BY257" s="1"/>
      <c r="BZ257" s="1"/>
      <c r="CA257" s="1"/>
      <c r="CB257" s="1"/>
      <c r="CC257" s="1"/>
      <c r="CD257" s="1"/>
      <c r="CE257" s="1"/>
      <c r="CF257" s="1"/>
      <c r="CG257" s="1"/>
      <c r="CH257" s="1"/>
      <c r="CI257" s="1"/>
      <c r="CJ257" s="1"/>
      <c r="CK257" s="1"/>
      <c r="CL257" s="1"/>
      <c r="CM257" s="1"/>
      <c r="CN257" s="1"/>
      <c r="CO257" s="1"/>
      <c r="CP257" s="1"/>
      <c r="CQ257" s="1"/>
      <c r="CR257" s="1"/>
      <c r="CS257" s="1"/>
      <c r="CT257" s="1"/>
      <c r="CU257" s="1"/>
      <c r="CV257" s="1"/>
    </row>
    <row r="258" spans="3:100" ht="14.25">
      <c r="C258" s="1"/>
      <c r="D258" s="3"/>
      <c r="E258" s="183"/>
      <c r="F258" s="183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"/>
      <c r="BK258" s="1"/>
      <c r="BL258" s="1"/>
      <c r="BM258" s="1"/>
      <c r="BN258" s="1"/>
      <c r="BO258" s="1"/>
      <c r="BP258" s="1"/>
      <c r="BQ258" s="1"/>
      <c r="BR258" s="1"/>
      <c r="BS258" s="1"/>
      <c r="BT258" s="1"/>
      <c r="BU258" s="1"/>
      <c r="BV258" s="1"/>
      <c r="BW258" s="1"/>
      <c r="BX258" s="1"/>
      <c r="BY258" s="1"/>
      <c r="BZ258" s="1"/>
      <c r="CA258" s="1"/>
      <c r="CB258" s="1"/>
      <c r="CC258" s="1"/>
      <c r="CD258" s="1"/>
      <c r="CE258" s="1"/>
      <c r="CF258" s="1"/>
      <c r="CG258" s="1"/>
      <c r="CH258" s="1"/>
      <c r="CI258" s="1"/>
      <c r="CJ258" s="1"/>
      <c r="CK258" s="1"/>
      <c r="CL258" s="1"/>
      <c r="CM258" s="1"/>
      <c r="CN258" s="1"/>
      <c r="CO258" s="1"/>
      <c r="CP258" s="1"/>
      <c r="CQ258" s="1"/>
      <c r="CR258" s="1"/>
      <c r="CS258" s="1"/>
      <c r="CT258" s="1"/>
      <c r="CU258" s="1"/>
      <c r="CV258" s="1"/>
    </row>
    <row r="259" spans="3:100" ht="14.25">
      <c r="C259" s="1"/>
      <c r="D259" s="3"/>
      <c r="E259" s="183"/>
      <c r="F259" s="183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  <c r="BJ259" s="1"/>
      <c r="BK259" s="1"/>
      <c r="BL259" s="1"/>
      <c r="BM259" s="1"/>
      <c r="BN259" s="1"/>
      <c r="BO259" s="1"/>
      <c r="BP259" s="1"/>
      <c r="BQ259" s="1"/>
      <c r="BR259" s="1"/>
      <c r="BS259" s="1"/>
      <c r="BT259" s="1"/>
      <c r="BU259" s="1"/>
      <c r="BV259" s="1"/>
      <c r="BW259" s="1"/>
      <c r="BX259" s="1"/>
      <c r="BY259" s="1"/>
      <c r="BZ259" s="1"/>
      <c r="CA259" s="1"/>
      <c r="CB259" s="1"/>
      <c r="CC259" s="1"/>
      <c r="CD259" s="1"/>
      <c r="CE259" s="1"/>
      <c r="CF259" s="1"/>
      <c r="CG259" s="1"/>
      <c r="CH259" s="1"/>
      <c r="CI259" s="1"/>
      <c r="CJ259" s="1"/>
      <c r="CK259" s="1"/>
      <c r="CL259" s="1"/>
      <c r="CM259" s="1"/>
      <c r="CN259" s="1"/>
      <c r="CO259" s="1"/>
      <c r="CP259" s="1"/>
      <c r="CQ259" s="1"/>
      <c r="CR259" s="1"/>
      <c r="CS259" s="1"/>
      <c r="CT259" s="1"/>
      <c r="CU259" s="1"/>
      <c r="CV259" s="1"/>
    </row>
    <row r="260" spans="3:100" ht="14.25">
      <c r="C260" s="1"/>
      <c r="D260" s="3"/>
      <c r="E260" s="183"/>
      <c r="F260" s="183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1"/>
      <c r="BK260" s="1"/>
      <c r="BL260" s="1"/>
      <c r="BM260" s="1"/>
      <c r="BN260" s="1"/>
      <c r="BO260" s="1"/>
      <c r="BP260" s="1"/>
      <c r="BQ260" s="1"/>
      <c r="BR260" s="1"/>
      <c r="BS260" s="1"/>
      <c r="BT260" s="1"/>
      <c r="BU260" s="1"/>
      <c r="BV260" s="1"/>
      <c r="BW260" s="1"/>
      <c r="BX260" s="1"/>
      <c r="BY260" s="1"/>
      <c r="BZ260" s="1"/>
      <c r="CA260" s="1"/>
      <c r="CB260" s="1"/>
      <c r="CC260" s="1"/>
      <c r="CD260" s="1"/>
      <c r="CE260" s="1"/>
      <c r="CF260" s="1"/>
      <c r="CG260" s="1"/>
      <c r="CH260" s="1"/>
      <c r="CI260" s="1"/>
      <c r="CJ260" s="1"/>
      <c r="CK260" s="1"/>
      <c r="CL260" s="1"/>
      <c r="CM260" s="1"/>
      <c r="CN260" s="1"/>
      <c r="CO260" s="1"/>
      <c r="CP260" s="1"/>
      <c r="CQ260" s="1"/>
      <c r="CR260" s="1"/>
      <c r="CS260" s="1"/>
      <c r="CT260" s="1"/>
      <c r="CU260" s="1"/>
      <c r="CV260" s="1"/>
    </row>
    <row r="261" spans="3:100" ht="14.25">
      <c r="C261" s="1"/>
      <c r="D261" s="3"/>
      <c r="E261" s="183"/>
      <c r="F261" s="183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  <c r="BJ261" s="1"/>
      <c r="BK261" s="1"/>
      <c r="BL261" s="1"/>
      <c r="BM261" s="1"/>
      <c r="BN261" s="1"/>
      <c r="BO261" s="1"/>
      <c r="BP261" s="1"/>
      <c r="BQ261" s="1"/>
      <c r="BR261" s="1"/>
      <c r="BS261" s="1"/>
      <c r="BT261" s="1"/>
      <c r="BU261" s="1"/>
      <c r="BV261" s="1"/>
      <c r="BW261" s="1"/>
      <c r="BX261" s="1"/>
      <c r="BY261" s="1"/>
      <c r="BZ261" s="1"/>
      <c r="CA261" s="1"/>
      <c r="CB261" s="1"/>
      <c r="CC261" s="1"/>
      <c r="CD261" s="1"/>
      <c r="CE261" s="1"/>
      <c r="CF261" s="1"/>
      <c r="CG261" s="1"/>
      <c r="CH261" s="1"/>
      <c r="CI261" s="1"/>
      <c r="CJ261" s="1"/>
      <c r="CK261" s="1"/>
      <c r="CL261" s="1"/>
      <c r="CM261" s="1"/>
      <c r="CN261" s="1"/>
      <c r="CO261" s="1"/>
      <c r="CP261" s="1"/>
      <c r="CQ261" s="1"/>
      <c r="CR261" s="1"/>
      <c r="CS261" s="1"/>
      <c r="CT261" s="1"/>
      <c r="CU261" s="1"/>
      <c r="CV261" s="1"/>
    </row>
    <row r="262" spans="3:100" ht="14.25">
      <c r="C262" s="1"/>
      <c r="D262" s="3"/>
      <c r="E262" s="183"/>
      <c r="F262" s="183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1"/>
      <c r="BK262" s="1"/>
      <c r="BL262" s="1"/>
      <c r="BM262" s="1"/>
      <c r="BN262" s="1"/>
      <c r="BO262" s="1"/>
      <c r="BP262" s="1"/>
      <c r="BQ262" s="1"/>
      <c r="BR262" s="1"/>
      <c r="BS262" s="1"/>
      <c r="BT262" s="1"/>
      <c r="BU262" s="1"/>
      <c r="BV262" s="1"/>
      <c r="BW262" s="1"/>
      <c r="BX262" s="1"/>
      <c r="BY262" s="1"/>
      <c r="BZ262" s="1"/>
      <c r="CA262" s="1"/>
      <c r="CB262" s="1"/>
      <c r="CC262" s="1"/>
      <c r="CD262" s="1"/>
      <c r="CE262" s="1"/>
      <c r="CF262" s="1"/>
      <c r="CG262" s="1"/>
      <c r="CH262" s="1"/>
      <c r="CI262" s="1"/>
      <c r="CJ262" s="1"/>
      <c r="CK262" s="1"/>
      <c r="CL262" s="1"/>
      <c r="CM262" s="1"/>
      <c r="CN262" s="1"/>
      <c r="CO262" s="1"/>
      <c r="CP262" s="1"/>
      <c r="CQ262" s="1"/>
      <c r="CR262" s="1"/>
      <c r="CS262" s="1"/>
      <c r="CT262" s="1"/>
      <c r="CU262" s="1"/>
      <c r="CV262" s="1"/>
    </row>
    <row r="263" spans="3:100" ht="14.25">
      <c r="C263" s="1"/>
      <c r="D263" s="3"/>
      <c r="E263" s="183"/>
      <c r="F263" s="183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  <c r="BI263" s="1"/>
      <c r="BJ263" s="1"/>
      <c r="BK263" s="1"/>
      <c r="BL263" s="1"/>
      <c r="BM263" s="1"/>
      <c r="BN263" s="1"/>
      <c r="BO263" s="1"/>
      <c r="BP263" s="1"/>
      <c r="BQ263" s="1"/>
      <c r="BR263" s="1"/>
      <c r="BS263" s="1"/>
      <c r="BT263" s="1"/>
      <c r="BU263" s="1"/>
      <c r="BV263" s="1"/>
      <c r="BW263" s="1"/>
      <c r="BX263" s="1"/>
      <c r="BY263" s="1"/>
      <c r="BZ263" s="1"/>
      <c r="CA263" s="1"/>
      <c r="CB263" s="1"/>
      <c r="CC263" s="1"/>
      <c r="CD263" s="1"/>
      <c r="CE263" s="1"/>
      <c r="CF263" s="1"/>
      <c r="CG263" s="1"/>
      <c r="CH263" s="1"/>
      <c r="CI263" s="1"/>
      <c r="CJ263" s="1"/>
      <c r="CK263" s="1"/>
      <c r="CL263" s="1"/>
      <c r="CM263" s="1"/>
      <c r="CN263" s="1"/>
      <c r="CO263" s="1"/>
      <c r="CP263" s="1"/>
      <c r="CQ263" s="1"/>
      <c r="CR263" s="1"/>
      <c r="CS263" s="1"/>
      <c r="CT263" s="1"/>
      <c r="CU263" s="1"/>
      <c r="CV263" s="1"/>
    </row>
    <row r="264" spans="3:100" ht="14.25">
      <c r="C264" s="1"/>
      <c r="D264" s="3"/>
      <c r="E264" s="183"/>
      <c r="F264" s="183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  <c r="BJ264" s="1"/>
      <c r="BK264" s="1"/>
      <c r="BL264" s="1"/>
      <c r="BM264" s="1"/>
      <c r="BN264" s="1"/>
      <c r="BO264" s="1"/>
      <c r="BP264" s="1"/>
      <c r="BQ264" s="1"/>
      <c r="BR264" s="1"/>
      <c r="BS264" s="1"/>
      <c r="BT264" s="1"/>
      <c r="BU264" s="1"/>
      <c r="BV264" s="1"/>
      <c r="BW264" s="1"/>
      <c r="BX264" s="1"/>
      <c r="BY264" s="1"/>
      <c r="BZ264" s="1"/>
      <c r="CA264" s="1"/>
      <c r="CB264" s="1"/>
      <c r="CC264" s="1"/>
      <c r="CD264" s="1"/>
      <c r="CE264" s="1"/>
      <c r="CF264" s="1"/>
      <c r="CG264" s="1"/>
      <c r="CH264" s="1"/>
      <c r="CI264" s="1"/>
      <c r="CJ264" s="1"/>
      <c r="CK264" s="1"/>
      <c r="CL264" s="1"/>
      <c r="CM264" s="1"/>
      <c r="CN264" s="1"/>
      <c r="CO264" s="1"/>
      <c r="CP264" s="1"/>
      <c r="CQ264" s="1"/>
      <c r="CR264" s="1"/>
      <c r="CS264" s="1"/>
      <c r="CT264" s="1"/>
      <c r="CU264" s="1"/>
      <c r="CV264" s="1"/>
    </row>
    <row r="265" spans="3:100">
      <c r="D265" s="4"/>
    </row>
    <row r="266" spans="3:100">
      <c r="D266" s="4"/>
    </row>
    <row r="267" spans="3:100">
      <c r="D267" s="4"/>
    </row>
    <row r="268" spans="3:100">
      <c r="D268" s="4"/>
    </row>
    <row r="269" spans="3:100">
      <c r="D269" s="4"/>
    </row>
    <row r="270" spans="3:100">
      <c r="D270" s="4"/>
    </row>
    <row r="271" spans="3:100">
      <c r="D271" s="4"/>
    </row>
    <row r="272" spans="3:100">
      <c r="D272" s="4"/>
    </row>
    <row r="273" spans="4:4">
      <c r="D273" s="4"/>
    </row>
    <row r="274" spans="4:4">
      <c r="D274" s="4"/>
    </row>
    <row r="275" spans="4:4">
      <c r="D275" s="4"/>
    </row>
    <row r="276" spans="4:4">
      <c r="D276" s="4"/>
    </row>
    <row r="277" spans="4:4">
      <c r="D277" s="4"/>
    </row>
    <row r="278" spans="4:4">
      <c r="D278" s="4"/>
    </row>
    <row r="279" spans="4:4">
      <c r="D279" s="4"/>
    </row>
    <row r="280" spans="4:4">
      <c r="D280" s="4"/>
    </row>
    <row r="281" spans="4:4">
      <c r="D281" s="4"/>
    </row>
    <row r="282" spans="4:4">
      <c r="D282" s="4"/>
    </row>
    <row r="283" spans="4:4">
      <c r="D283" s="4"/>
    </row>
    <row r="284" spans="4:4">
      <c r="D284" s="4"/>
    </row>
    <row r="285" spans="4:4">
      <c r="D285" s="4"/>
    </row>
    <row r="286" spans="4:4">
      <c r="D286" s="4"/>
    </row>
    <row r="287" spans="4:4">
      <c r="D287" s="4"/>
    </row>
    <row r="288" spans="4:4">
      <c r="D288" s="4"/>
    </row>
    <row r="289" spans="4:4">
      <c r="D289" s="4"/>
    </row>
    <row r="290" spans="4:4">
      <c r="D290" s="4"/>
    </row>
    <row r="291" spans="4:4">
      <c r="D291" s="4"/>
    </row>
    <row r="292" spans="4:4">
      <c r="D292" s="4"/>
    </row>
    <row r="293" spans="4:4">
      <c r="D293" s="4"/>
    </row>
    <row r="294" spans="4:4">
      <c r="D294" s="4"/>
    </row>
    <row r="295" spans="4:4">
      <c r="D295" s="4"/>
    </row>
    <row r="296" spans="4:4">
      <c r="D296" s="4"/>
    </row>
    <row r="297" spans="4:4">
      <c r="D297" s="4"/>
    </row>
    <row r="298" spans="4:4">
      <c r="D298" s="4"/>
    </row>
    <row r="299" spans="4:4">
      <c r="D299" s="4"/>
    </row>
    <row r="300" spans="4:4">
      <c r="D300" s="4"/>
    </row>
    <row r="301" spans="4:4">
      <c r="D301" s="4"/>
    </row>
    <row r="302" spans="4:4">
      <c r="D302" s="4"/>
    </row>
    <row r="303" spans="4:4">
      <c r="D303" s="4"/>
    </row>
    <row r="304" spans="4:4">
      <c r="D304" s="4"/>
    </row>
    <row r="305" spans="4:4">
      <c r="D305" s="4"/>
    </row>
    <row r="306" spans="4:4">
      <c r="D306" s="4"/>
    </row>
    <row r="307" spans="4:4">
      <c r="D307" s="4"/>
    </row>
    <row r="308" spans="4:4">
      <c r="D308" s="4"/>
    </row>
    <row r="309" spans="4:4">
      <c r="D309" s="4"/>
    </row>
    <row r="310" spans="4:4">
      <c r="D310" s="4"/>
    </row>
    <row r="311" spans="4:4">
      <c r="D311" s="4"/>
    </row>
    <row r="312" spans="4:4">
      <c r="D312" s="4"/>
    </row>
    <row r="313" spans="4:4">
      <c r="D313" s="4"/>
    </row>
    <row r="314" spans="4:4">
      <c r="D314" s="4"/>
    </row>
    <row r="315" spans="4:4">
      <c r="D315" s="4"/>
    </row>
    <row r="316" spans="4:4">
      <c r="D316" s="4"/>
    </row>
    <row r="317" spans="4:4">
      <c r="D317" s="4"/>
    </row>
    <row r="318" spans="4:4">
      <c r="D318" s="4"/>
    </row>
    <row r="319" spans="4:4">
      <c r="D319" s="4"/>
    </row>
    <row r="320" spans="4:4">
      <c r="D320" s="4"/>
    </row>
    <row r="321" spans="4:4">
      <c r="D321" s="4"/>
    </row>
    <row r="322" spans="4:4">
      <c r="D322" s="4"/>
    </row>
    <row r="323" spans="4:4">
      <c r="D323" s="4"/>
    </row>
    <row r="324" spans="4:4">
      <c r="D324" s="4"/>
    </row>
    <row r="325" spans="4:4">
      <c r="D325" s="4"/>
    </row>
    <row r="326" spans="4:4">
      <c r="D326" s="4"/>
    </row>
    <row r="327" spans="4:4">
      <c r="D327" s="4"/>
    </row>
    <row r="328" spans="4:4">
      <c r="D328" s="4"/>
    </row>
    <row r="329" spans="4:4">
      <c r="D329" s="4"/>
    </row>
    <row r="330" spans="4:4">
      <c r="D330" s="4"/>
    </row>
    <row r="331" spans="4:4">
      <c r="D331" s="4"/>
    </row>
    <row r="332" spans="4:4">
      <c r="D332" s="4"/>
    </row>
    <row r="333" spans="4:4">
      <c r="D333" s="4"/>
    </row>
    <row r="334" spans="4:4">
      <c r="D334" s="4"/>
    </row>
    <row r="335" spans="4:4">
      <c r="D335" s="4"/>
    </row>
    <row r="336" spans="4:4">
      <c r="D336" s="4"/>
    </row>
    <row r="337" spans="4:4">
      <c r="D337" s="4"/>
    </row>
    <row r="338" spans="4:4">
      <c r="D338" s="4"/>
    </row>
    <row r="339" spans="4:4">
      <c r="D339" s="4"/>
    </row>
    <row r="340" spans="4:4">
      <c r="D340" s="4"/>
    </row>
    <row r="341" spans="4:4">
      <c r="D341" s="4"/>
    </row>
    <row r="342" spans="4:4">
      <c r="D342" s="4"/>
    </row>
    <row r="343" spans="4:4">
      <c r="D343" s="4"/>
    </row>
    <row r="344" spans="4:4">
      <c r="D344" s="4"/>
    </row>
    <row r="345" spans="4:4">
      <c r="D345" s="4"/>
    </row>
    <row r="346" spans="4:4">
      <c r="D346" s="4"/>
    </row>
    <row r="347" spans="4:4">
      <c r="D347" s="4"/>
    </row>
    <row r="348" spans="4:4">
      <c r="D348" s="4"/>
    </row>
    <row r="349" spans="4:4">
      <c r="D349" s="4"/>
    </row>
    <row r="350" spans="4:4">
      <c r="D350" s="4"/>
    </row>
    <row r="351" spans="4:4">
      <c r="D351" s="4"/>
    </row>
    <row r="352" spans="4:4">
      <c r="D352" s="4"/>
    </row>
    <row r="353" spans="4:4">
      <c r="D353" s="4"/>
    </row>
    <row r="354" spans="4:4">
      <c r="D354" s="4"/>
    </row>
    <row r="355" spans="4:4">
      <c r="D355" s="4"/>
    </row>
    <row r="356" spans="4:4">
      <c r="D356" s="4"/>
    </row>
    <row r="357" spans="4:4">
      <c r="D357" s="4"/>
    </row>
    <row r="358" spans="4:4">
      <c r="D358" s="4"/>
    </row>
    <row r="359" spans="4:4">
      <c r="D359" s="4"/>
    </row>
    <row r="360" spans="4:4">
      <c r="D360" s="4"/>
    </row>
    <row r="361" spans="4:4">
      <c r="D361" s="4"/>
    </row>
    <row r="362" spans="4:4">
      <c r="D362" s="4"/>
    </row>
    <row r="363" spans="4:4">
      <c r="D363" s="4"/>
    </row>
    <row r="364" spans="4:4">
      <c r="D364" s="4"/>
    </row>
    <row r="365" spans="4:4">
      <c r="D365" s="4"/>
    </row>
    <row r="366" spans="4:4">
      <c r="D366" s="4"/>
    </row>
    <row r="367" spans="4:4">
      <c r="D367" s="4"/>
    </row>
    <row r="368" spans="4:4">
      <c r="D368" s="4"/>
    </row>
    <row r="369" spans="4:4">
      <c r="D369" s="4"/>
    </row>
    <row r="370" spans="4:4">
      <c r="D370" s="4"/>
    </row>
    <row r="371" spans="4:4">
      <c r="D371" s="4"/>
    </row>
    <row r="372" spans="4:4">
      <c r="D372" s="4"/>
    </row>
    <row r="373" spans="4:4">
      <c r="D373" s="4"/>
    </row>
    <row r="374" spans="4:4">
      <c r="D374" s="4"/>
    </row>
    <row r="375" spans="4:4">
      <c r="D375" s="4"/>
    </row>
    <row r="376" spans="4:4">
      <c r="D376" s="4"/>
    </row>
    <row r="377" spans="4:4">
      <c r="D377" s="4"/>
    </row>
    <row r="378" spans="4:4">
      <c r="D378" s="4"/>
    </row>
    <row r="379" spans="4:4">
      <c r="D379" s="4"/>
    </row>
    <row r="380" spans="4:4">
      <c r="D380" s="4"/>
    </row>
    <row r="381" spans="4:4">
      <c r="D381" s="4"/>
    </row>
    <row r="382" spans="4:4">
      <c r="D382" s="4"/>
    </row>
    <row r="383" spans="4:4">
      <c r="D383" s="4"/>
    </row>
    <row r="384" spans="4:4">
      <c r="D384" s="4"/>
    </row>
    <row r="385" spans="4:4">
      <c r="D385" s="4"/>
    </row>
    <row r="386" spans="4:4">
      <c r="D386" s="4"/>
    </row>
    <row r="387" spans="4:4">
      <c r="D387" s="4"/>
    </row>
    <row r="388" spans="4:4">
      <c r="D388" s="4"/>
    </row>
    <row r="389" spans="4:4">
      <c r="D389" s="4"/>
    </row>
    <row r="390" spans="4:4">
      <c r="D390" s="4"/>
    </row>
    <row r="391" spans="4:4">
      <c r="D391" s="4"/>
    </row>
  </sheetData>
  <sheetProtection algorithmName="SHA-512" hashValue="OnizsEyd8tA5RnCjK5iFiSBHjadCIlYpbytnlURi+bNCjajsCFuSniSesjwpULcrgohPGeeY4OwYWgDh3K2VEw==" saltValue="907MoUVaGxn1CtYfYo52Hg==" spinCount="100000" sheet="1" objects="1" scenarios="1" formatCells="0"/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034A31"/>
  </sheetPr>
  <dimension ref="A1:CV383"/>
  <sheetViews>
    <sheetView zoomScale="75" zoomScaleNormal="75" workbookViewId="0"/>
  </sheetViews>
  <sheetFormatPr defaultRowHeight="12.75"/>
  <cols>
    <col min="1" max="1" width="2.28515625" customWidth="1"/>
    <col min="2" max="2" width="18.7109375" customWidth="1"/>
    <col min="3" max="3" width="69.85546875" customWidth="1"/>
    <col min="4" max="4" width="8.7109375" customWidth="1"/>
    <col min="5" max="5" width="12.7109375" style="182" customWidth="1"/>
    <col min="6" max="6" width="9.140625" style="182"/>
    <col min="7" max="7" width="4" customWidth="1"/>
    <col min="8" max="8" width="45.7109375" customWidth="1"/>
    <col min="9" max="10" width="12.7109375" customWidth="1"/>
  </cols>
  <sheetData>
    <row r="1" spans="1:100">
      <c r="A1" s="8"/>
      <c r="B1" s="8"/>
      <c r="C1" s="8"/>
      <c r="D1" s="8"/>
      <c r="E1" s="169"/>
      <c r="F1" s="169"/>
      <c r="G1" s="8"/>
      <c r="H1" s="8"/>
      <c r="I1" s="8"/>
      <c r="J1" s="8"/>
      <c r="K1" s="8"/>
    </row>
    <row r="2" spans="1:100" ht="14.25">
      <c r="A2" s="8"/>
      <c r="B2" s="12"/>
      <c r="C2" s="29" t="s">
        <v>297</v>
      </c>
      <c r="D2" s="12"/>
      <c r="E2" s="170"/>
      <c r="F2" s="172"/>
      <c r="G2" s="13"/>
      <c r="H2" s="29" t="s">
        <v>165</v>
      </c>
      <c r="I2" s="13"/>
      <c r="J2" s="13"/>
      <c r="K2" s="7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</row>
    <row r="3" spans="1:100" s="74" customFormat="1" ht="15" thickBot="1">
      <c r="A3" s="11"/>
      <c r="B3" s="11"/>
      <c r="C3" s="63"/>
      <c r="D3" s="72"/>
      <c r="E3" s="171"/>
      <c r="F3" s="184"/>
      <c r="G3" s="9"/>
      <c r="H3" s="63"/>
      <c r="I3" s="9"/>
      <c r="J3" s="9"/>
      <c r="K3" s="9"/>
      <c r="L3" s="73"/>
      <c r="M3" s="73"/>
      <c r="N3" s="73"/>
      <c r="O3" s="73"/>
      <c r="P3" s="73"/>
      <c r="Q3" s="73"/>
      <c r="R3" s="73"/>
      <c r="S3" s="73"/>
      <c r="T3" s="73"/>
      <c r="U3" s="73"/>
      <c r="V3" s="73"/>
      <c r="W3" s="73"/>
      <c r="X3" s="73"/>
      <c r="Y3" s="73"/>
      <c r="Z3" s="73"/>
      <c r="AA3" s="73"/>
      <c r="AB3" s="73"/>
      <c r="AC3" s="73"/>
      <c r="AD3" s="73"/>
      <c r="AE3" s="73"/>
      <c r="AF3" s="73"/>
      <c r="AG3" s="73"/>
      <c r="AH3" s="73"/>
      <c r="AI3" s="73"/>
      <c r="AJ3" s="73"/>
      <c r="AK3" s="73"/>
      <c r="AL3" s="73"/>
      <c r="AM3" s="73"/>
      <c r="AN3" s="73"/>
      <c r="AO3" s="73"/>
      <c r="AP3" s="73"/>
      <c r="AQ3" s="73"/>
      <c r="AR3" s="73"/>
      <c r="AS3" s="73"/>
      <c r="AT3" s="73"/>
      <c r="AU3" s="73"/>
      <c r="AV3" s="73"/>
      <c r="AW3" s="73"/>
      <c r="AX3" s="73"/>
      <c r="AY3" s="73"/>
      <c r="AZ3" s="73"/>
      <c r="BA3" s="73"/>
      <c r="BB3" s="73"/>
      <c r="BC3" s="73"/>
      <c r="BD3" s="73"/>
      <c r="BE3" s="73"/>
      <c r="BF3" s="73"/>
      <c r="BG3" s="73"/>
      <c r="BH3" s="73"/>
      <c r="BI3" s="73"/>
      <c r="BJ3" s="73"/>
      <c r="BK3" s="73"/>
      <c r="BL3" s="73"/>
      <c r="BM3" s="73"/>
      <c r="BN3" s="73"/>
      <c r="BO3" s="73"/>
      <c r="BP3" s="73"/>
      <c r="BQ3" s="73"/>
      <c r="BR3" s="73"/>
      <c r="BS3" s="73"/>
      <c r="BT3" s="73"/>
      <c r="BU3" s="73"/>
      <c r="BV3" s="73"/>
      <c r="BW3" s="73"/>
      <c r="BX3" s="73"/>
      <c r="BY3" s="73"/>
      <c r="BZ3" s="73"/>
      <c r="CA3" s="73"/>
      <c r="CB3" s="73"/>
      <c r="CC3" s="73"/>
      <c r="CD3" s="73"/>
      <c r="CE3" s="73"/>
      <c r="CF3" s="73"/>
      <c r="CG3" s="73"/>
      <c r="CH3" s="73"/>
      <c r="CI3" s="73"/>
      <c r="CJ3" s="73"/>
      <c r="CK3" s="73"/>
      <c r="CL3" s="73"/>
      <c r="CM3" s="73"/>
      <c r="CN3" s="73"/>
      <c r="CO3" s="73"/>
      <c r="CP3" s="73"/>
      <c r="CQ3" s="73"/>
      <c r="CR3" s="73"/>
      <c r="CS3" s="73"/>
      <c r="CT3" s="73"/>
      <c r="CU3" s="73"/>
      <c r="CV3" s="73"/>
    </row>
    <row r="4" spans="1:100" ht="6.75" customHeight="1" thickTop="1" thickBot="1">
      <c r="A4" s="8"/>
      <c r="B4" s="8"/>
      <c r="C4" s="7"/>
      <c r="D4" s="7"/>
      <c r="E4" s="172"/>
      <c r="F4" s="172"/>
      <c r="G4" s="68"/>
      <c r="H4" s="69"/>
      <c r="I4" s="70"/>
      <c r="J4" s="71"/>
      <c r="K4" s="7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</row>
    <row r="5" spans="1:100" ht="42" customHeight="1" thickTop="1">
      <c r="A5" s="8"/>
      <c r="B5" s="15" t="s">
        <v>206</v>
      </c>
      <c r="C5" s="16" t="s">
        <v>26</v>
      </c>
      <c r="D5" s="16" t="s">
        <v>27</v>
      </c>
      <c r="E5" s="173" t="s">
        <v>28</v>
      </c>
      <c r="F5" s="172"/>
      <c r="G5" s="54" t="s">
        <v>50</v>
      </c>
      <c r="H5" s="67" t="s">
        <v>46</v>
      </c>
      <c r="I5" s="75" t="s">
        <v>47</v>
      </c>
      <c r="J5" s="56" t="s">
        <v>53</v>
      </c>
      <c r="K5" s="9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</row>
    <row r="6" spans="1:100" ht="14.25">
      <c r="A6" s="8"/>
      <c r="B6" s="130"/>
      <c r="C6" s="128" t="s">
        <v>49</v>
      </c>
      <c r="D6" s="18" t="s">
        <v>16</v>
      </c>
      <c r="E6" s="174"/>
      <c r="F6" s="172"/>
      <c r="G6" s="24">
        <v>1</v>
      </c>
      <c r="H6" s="21" t="s">
        <v>19</v>
      </c>
      <c r="I6" s="22" t="e">
        <f>((E38+E37)/E6)*100</f>
        <v>#DIV/0!</v>
      </c>
      <c r="J6" s="25">
        <f>IF(E6&lt;=0,0, IF((I6)&lt;=0,0,IF(I6&lt;1.5,1,IF(I6&gt;3,3,2))))</f>
        <v>0</v>
      </c>
      <c r="K6" s="31"/>
      <c r="L6" s="2"/>
      <c r="M6" s="2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</row>
    <row r="7" spans="1:100" ht="14.25">
      <c r="A7" s="8"/>
      <c r="B7" s="130" t="s">
        <v>180</v>
      </c>
      <c r="C7" s="128" t="s">
        <v>149</v>
      </c>
      <c r="D7" s="18" t="s">
        <v>150</v>
      </c>
      <c r="E7" s="174"/>
      <c r="F7" s="172"/>
      <c r="G7" s="24">
        <v>2</v>
      </c>
      <c r="H7" s="21" t="s">
        <v>48</v>
      </c>
      <c r="I7" s="22" t="e">
        <f>((E15+E16+E17)/E6)*100</f>
        <v>#DIV/0!</v>
      </c>
      <c r="J7" s="25">
        <f>IF(E6&lt;=0,0, IF((I7)&lt;=0,0,IF(I7&lt;2,1,IF(I7&gt;8,3,2))))</f>
        <v>0</v>
      </c>
      <c r="K7" s="31"/>
      <c r="L7" s="2"/>
      <c r="M7" s="2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</row>
    <row r="8" spans="1:100" ht="14.25">
      <c r="A8" s="8"/>
      <c r="B8" s="130" t="s">
        <v>181</v>
      </c>
      <c r="C8" s="128" t="s">
        <v>7</v>
      </c>
      <c r="D8" s="18" t="s">
        <v>17</v>
      </c>
      <c r="E8" s="174"/>
      <c r="F8" s="172"/>
      <c r="G8" s="24">
        <v>3</v>
      </c>
      <c r="H8" s="21" t="s">
        <v>24</v>
      </c>
      <c r="I8" s="22" t="e">
        <f>(E34/(E31+E33))*100</f>
        <v>#DIV/0!</v>
      </c>
      <c r="J8" s="25">
        <f>IF((E31+E33)&lt;=0,1,IF(I8&lt;15,1,IF(I8&gt;30,3,2)))</f>
        <v>1</v>
      </c>
      <c r="K8" s="31"/>
      <c r="L8" s="2"/>
      <c r="M8" s="2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</row>
    <row r="9" spans="1:100" ht="14.25">
      <c r="A9" s="8"/>
      <c r="B9" s="130" t="s">
        <v>182</v>
      </c>
      <c r="C9" s="128" t="s">
        <v>11</v>
      </c>
      <c r="D9" s="18" t="s">
        <v>18</v>
      </c>
      <c r="E9" s="174"/>
      <c r="F9" s="184"/>
      <c r="G9" s="24">
        <v>4</v>
      </c>
      <c r="H9" s="21" t="s">
        <v>23</v>
      </c>
      <c r="I9" s="22" t="e">
        <f>((E40+E35+E36)/(E30+E32))*100</f>
        <v>#DIV/0!</v>
      </c>
      <c r="J9" s="25">
        <f>IF(E40+E36+E35&lt;=0,0, IF(E30+E32&lt;=0,0, IF(I9&lt;6,1, IF(I9&gt;15,3,2))))</f>
        <v>0</v>
      </c>
      <c r="K9" s="31"/>
      <c r="L9" s="2"/>
      <c r="M9" s="2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</row>
    <row r="10" spans="1:100" ht="14.25">
      <c r="A10" s="8"/>
      <c r="B10" s="130" t="s">
        <v>183</v>
      </c>
      <c r="C10" s="128" t="s">
        <v>12</v>
      </c>
      <c r="D10" s="18" t="s">
        <v>102</v>
      </c>
      <c r="E10" s="174"/>
      <c r="F10" s="184"/>
      <c r="G10" s="24">
        <v>5</v>
      </c>
      <c r="H10" s="21" t="s">
        <v>25</v>
      </c>
      <c r="I10" s="22" t="e">
        <f>((E18-E20-E22-E19)/E14)*100</f>
        <v>#DIV/0!</v>
      </c>
      <c r="J10" s="25">
        <f>IF(E14&lt;=0,0, IF((I10)&gt;=100,0,IF(I10&lt;55,3,IF(I10&gt;70,1,2))))</f>
        <v>0</v>
      </c>
      <c r="K10" s="31"/>
      <c r="L10" s="2"/>
      <c r="M10" s="2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</row>
    <row r="11" spans="1:100" ht="14.25">
      <c r="A11" s="8"/>
      <c r="B11" s="130" t="s">
        <v>184</v>
      </c>
      <c r="C11" s="128" t="s">
        <v>15</v>
      </c>
      <c r="D11" s="18" t="s">
        <v>103</v>
      </c>
      <c r="E11" s="174"/>
      <c r="F11" s="184"/>
      <c r="G11" s="24">
        <v>6</v>
      </c>
      <c r="H11" s="21" t="s">
        <v>20</v>
      </c>
      <c r="I11" s="22" t="e">
        <f>(E38+E37)/E39</f>
        <v>#DIV/0!</v>
      </c>
      <c r="J11" s="25">
        <f>IF(AND(E39=0,(E38+E37)&lt;=0),0, IF(E39=0,3, IF(I11&lt;=0,0, IF(I11&lt;1.1,1,IF(I11&gt;2.1,3,2)))))</f>
        <v>0</v>
      </c>
      <c r="K11" s="31"/>
      <c r="L11" s="2"/>
      <c r="M11" s="2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</row>
    <row r="12" spans="1:100" ht="14.25">
      <c r="A12" s="8"/>
      <c r="B12" s="130" t="s">
        <v>185</v>
      </c>
      <c r="C12" s="128" t="s">
        <v>13</v>
      </c>
      <c r="D12" s="18" t="s">
        <v>104</v>
      </c>
      <c r="E12" s="174"/>
      <c r="F12" s="184"/>
      <c r="G12" s="24">
        <v>7</v>
      </c>
      <c r="H12" s="21" t="s">
        <v>22</v>
      </c>
      <c r="I12" s="22" t="e">
        <f>(E18-E20-E22-E19-E12)/(E40+E35+E36)</f>
        <v>#DIV/0!</v>
      </c>
      <c r="J12" s="25">
        <f>IF((E40+E35+E36)&lt;=0,0,IF(I12&lt;5,3,IF(I12&gt;7,1,2)))</f>
        <v>0</v>
      </c>
      <c r="K12" s="31"/>
      <c r="L12" s="2"/>
      <c r="M12" s="2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</row>
    <row r="13" spans="1:100" ht="14.25">
      <c r="A13" s="8"/>
      <c r="B13" s="130" t="s">
        <v>186</v>
      </c>
      <c r="C13" s="128" t="s">
        <v>8</v>
      </c>
      <c r="D13" s="18" t="s">
        <v>105</v>
      </c>
      <c r="E13" s="174"/>
      <c r="F13" s="184"/>
      <c r="G13" s="24">
        <v>8</v>
      </c>
      <c r="H13" s="21" t="s">
        <v>21</v>
      </c>
      <c r="I13" s="22" t="e">
        <f>(E8+E13-E21-E23-E24-E25-E20)/E9</f>
        <v>#DIV/0!</v>
      </c>
      <c r="J13" s="25">
        <f>IF((E9)&lt;=0,1,IF(I13&lt;0.5,1,IF(I13&gt;0.7,3,2)))</f>
        <v>1</v>
      </c>
      <c r="K13" s="31"/>
      <c r="L13" s="2"/>
      <c r="M13" s="2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</row>
    <row r="14" spans="1:100" ht="14.25">
      <c r="A14" s="8"/>
      <c r="B14" s="130"/>
      <c r="C14" s="128" t="s">
        <v>3</v>
      </c>
      <c r="D14" s="18" t="s">
        <v>106</v>
      </c>
      <c r="E14" s="174"/>
      <c r="F14" s="184"/>
      <c r="G14" s="24">
        <v>9</v>
      </c>
      <c r="H14" s="21" t="s">
        <v>152</v>
      </c>
      <c r="I14" s="22" t="e">
        <f>(E10-E11+E12)/(E21-E22+E23+E24)</f>
        <v>#DIV/0!</v>
      </c>
      <c r="J14" s="25">
        <f>IF(AND((E10-E11+E12)=0,(E21-E22+E23+E24)=0),1,IF((E21-E22+E23+E24)&lt;=0,3,IF(I14&lt;1,1,IF(I14&gt;1.5,3,2))))</f>
        <v>1</v>
      </c>
      <c r="K14" s="31"/>
      <c r="L14" s="2"/>
      <c r="M14" s="2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</row>
    <row r="15" spans="1:100" ht="14.25">
      <c r="A15" s="8"/>
      <c r="B15" s="130" t="s">
        <v>187</v>
      </c>
      <c r="C15" s="128" t="s">
        <v>179</v>
      </c>
      <c r="D15" s="18" t="s">
        <v>126</v>
      </c>
      <c r="E15" s="174"/>
      <c r="F15" s="184"/>
      <c r="G15" s="24">
        <v>10</v>
      </c>
      <c r="H15" s="21" t="s">
        <v>153</v>
      </c>
      <c r="I15" s="22" t="e">
        <f>((E7-'2014-ÚČ'!E7+E35)/'2014-ÚČ'!E7)*100</f>
        <v>#DIV/0!</v>
      </c>
      <c r="J15" s="25">
        <f>IF(AND(E7=0,E35=0,'2014-ÚČ'!E7=0),0, IF('2014-ÚČ'!E7=0,3, IF(I15&lt;=0,0, IF(I15&lt;2.51,1, IF(I15&gt;5,3,2)))))</f>
        <v>0</v>
      </c>
      <c r="K15" s="31"/>
      <c r="L15" s="2"/>
      <c r="M15" s="2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</row>
    <row r="16" spans="1:100" ht="15.75" thickBot="1">
      <c r="A16" s="8"/>
      <c r="B16" s="130" t="s">
        <v>188</v>
      </c>
      <c r="C16" s="128" t="s">
        <v>1</v>
      </c>
      <c r="D16" s="18" t="s">
        <v>127</v>
      </c>
      <c r="E16" s="174"/>
      <c r="F16" s="184"/>
      <c r="G16" s="26" t="s">
        <v>54</v>
      </c>
      <c r="H16" s="27" t="s">
        <v>176</v>
      </c>
      <c r="I16" s="27"/>
      <c r="J16" s="28">
        <f>SUM(J6:J15)</f>
        <v>3</v>
      </c>
      <c r="K16" s="9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</row>
    <row r="17" spans="1:100" ht="15" thickTop="1">
      <c r="A17" s="8"/>
      <c r="B17" s="130" t="s">
        <v>189</v>
      </c>
      <c r="C17" s="128" t="s">
        <v>2</v>
      </c>
      <c r="D17" s="18" t="s">
        <v>122</v>
      </c>
      <c r="E17" s="174"/>
      <c r="F17" s="184"/>
      <c r="G17" s="7"/>
      <c r="H17" s="7"/>
      <c r="I17" s="7"/>
      <c r="J17" s="7"/>
      <c r="K17" s="7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</row>
    <row r="18" spans="1:100" ht="14.25">
      <c r="A18" s="8"/>
      <c r="B18" s="130" t="s">
        <v>190</v>
      </c>
      <c r="C18" s="128" t="s">
        <v>4</v>
      </c>
      <c r="D18" s="18" t="s">
        <v>129</v>
      </c>
      <c r="E18" s="174"/>
      <c r="F18" s="184"/>
      <c r="G18" s="7"/>
      <c r="H18" s="7"/>
      <c r="I18" s="7"/>
      <c r="J18" s="7"/>
      <c r="K18" s="7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</row>
    <row r="19" spans="1:100" ht="14.25">
      <c r="A19" s="8"/>
      <c r="B19" s="130" t="s">
        <v>191</v>
      </c>
      <c r="C19" s="128" t="s">
        <v>5</v>
      </c>
      <c r="D19" s="18" t="s">
        <v>145</v>
      </c>
      <c r="E19" s="174"/>
      <c r="F19" s="184"/>
      <c r="G19" s="7"/>
      <c r="H19" s="7"/>
      <c r="I19" s="7"/>
      <c r="J19" s="7"/>
      <c r="K19" s="7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</row>
    <row r="20" spans="1:100" ht="14.25">
      <c r="A20" s="8"/>
      <c r="B20" s="130" t="s">
        <v>208</v>
      </c>
      <c r="C20" s="128" t="s">
        <v>14</v>
      </c>
      <c r="D20" s="18" t="s">
        <v>51</v>
      </c>
      <c r="E20" s="174"/>
      <c r="F20" s="184"/>
      <c r="G20" s="7"/>
      <c r="H20" s="7"/>
      <c r="I20" s="7"/>
      <c r="J20" s="110"/>
      <c r="K20" s="7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</row>
    <row r="21" spans="1:100" ht="14.25">
      <c r="A21" s="8"/>
      <c r="B21" s="130" t="s">
        <v>192</v>
      </c>
      <c r="C21" s="128" t="s">
        <v>9</v>
      </c>
      <c r="D21" s="18" t="s">
        <v>146</v>
      </c>
      <c r="E21" s="174"/>
      <c r="F21" s="184"/>
      <c r="G21" s="7"/>
      <c r="H21" s="7"/>
      <c r="I21" s="7"/>
      <c r="J21" s="110"/>
      <c r="K21" s="7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</row>
    <row r="22" spans="1:100" ht="14.25">
      <c r="A22" s="8"/>
      <c r="B22" s="130" t="s">
        <v>193</v>
      </c>
      <c r="C22" s="128" t="s">
        <v>14</v>
      </c>
      <c r="D22" s="18" t="s">
        <v>147</v>
      </c>
      <c r="E22" s="174"/>
      <c r="F22" s="184"/>
      <c r="G22" s="7"/>
      <c r="H22" s="7"/>
      <c r="I22" s="109"/>
      <c r="J22" s="7"/>
      <c r="K22" s="7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</row>
    <row r="23" spans="1:100" ht="14.25">
      <c r="A23" s="8"/>
      <c r="B23" s="130" t="s">
        <v>209</v>
      </c>
      <c r="C23" s="128" t="s">
        <v>124</v>
      </c>
      <c r="D23" s="18" t="s">
        <v>132</v>
      </c>
      <c r="E23" s="174"/>
      <c r="F23" s="184"/>
      <c r="G23" s="7"/>
      <c r="H23" s="7"/>
      <c r="I23" s="7"/>
      <c r="J23" s="7"/>
      <c r="K23" s="7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</row>
    <row r="24" spans="1:100" ht="14.25">
      <c r="A24" s="8"/>
      <c r="B24" s="130" t="s">
        <v>194</v>
      </c>
      <c r="C24" s="128" t="s">
        <v>10</v>
      </c>
      <c r="D24" s="18" t="s">
        <v>133</v>
      </c>
      <c r="E24" s="174"/>
      <c r="F24" s="184"/>
      <c r="G24" s="7"/>
      <c r="H24" s="7"/>
      <c r="I24" s="7"/>
      <c r="J24" s="7"/>
      <c r="K24" s="7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</row>
    <row r="25" spans="1:100" ht="15" thickBot="1">
      <c r="A25" s="8"/>
      <c r="B25" s="131" t="s">
        <v>195</v>
      </c>
      <c r="C25" s="129" t="s">
        <v>8</v>
      </c>
      <c r="D25" s="20" t="s">
        <v>148</v>
      </c>
      <c r="E25" s="176"/>
      <c r="F25" s="184"/>
      <c r="G25" s="7"/>
      <c r="H25" s="7"/>
      <c r="I25" s="7"/>
      <c r="J25" s="7"/>
      <c r="K25" s="7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</row>
    <row r="26" spans="1:100" ht="15" thickTop="1">
      <c r="A26" s="8"/>
      <c r="B26" s="8"/>
      <c r="C26" s="7"/>
      <c r="D26" s="7"/>
      <c r="E26" s="172"/>
      <c r="F26" s="184"/>
      <c r="G26" s="7"/>
      <c r="H26" s="7"/>
      <c r="I26" s="7"/>
      <c r="J26" s="7"/>
      <c r="K26" s="7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</row>
    <row r="27" spans="1:100" ht="14.25">
      <c r="A27" s="8"/>
      <c r="B27" s="13"/>
      <c r="C27" s="29" t="s">
        <v>298</v>
      </c>
      <c r="D27" s="13"/>
      <c r="E27" s="177"/>
      <c r="F27" s="184"/>
      <c r="G27" s="7"/>
      <c r="H27" s="7"/>
      <c r="I27" s="7"/>
      <c r="J27" s="7"/>
      <c r="K27" s="7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</row>
    <row r="28" spans="1:100" ht="15" thickBot="1">
      <c r="A28" s="8"/>
      <c r="B28" s="8"/>
      <c r="C28" s="7"/>
      <c r="D28" s="7"/>
      <c r="E28" s="172"/>
      <c r="F28" s="184"/>
      <c r="G28" s="7"/>
      <c r="H28" s="7"/>
      <c r="I28" s="7"/>
      <c r="J28" s="7"/>
      <c r="K28" s="7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</row>
    <row r="29" spans="1:100" ht="43.5" thickTop="1">
      <c r="A29" s="8"/>
      <c r="B29" s="15" t="s">
        <v>206</v>
      </c>
      <c r="C29" s="16" t="s">
        <v>26</v>
      </c>
      <c r="D29" s="16" t="s">
        <v>27</v>
      </c>
      <c r="E29" s="178" t="s">
        <v>28</v>
      </c>
      <c r="F29" s="184"/>
      <c r="G29" s="7"/>
      <c r="H29" s="7"/>
      <c r="I29" s="7"/>
      <c r="J29" s="7"/>
      <c r="K29" s="7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</row>
    <row r="30" spans="1:100" ht="14.25">
      <c r="A30" s="8"/>
      <c r="B30" s="133" t="s">
        <v>196</v>
      </c>
      <c r="C30" s="135" t="s">
        <v>30</v>
      </c>
      <c r="D30" s="18" t="s">
        <v>29</v>
      </c>
      <c r="E30" s="174"/>
      <c r="F30" s="184"/>
      <c r="G30" s="7"/>
      <c r="H30" s="7"/>
      <c r="I30" s="7"/>
      <c r="J30" s="7"/>
      <c r="K30" s="7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</row>
    <row r="31" spans="1:100" ht="14.25">
      <c r="A31" s="8"/>
      <c r="B31" s="133" t="s">
        <v>197</v>
      </c>
      <c r="C31" s="135" t="s">
        <v>31</v>
      </c>
      <c r="D31" s="18" t="s">
        <v>34</v>
      </c>
      <c r="E31" s="174"/>
      <c r="F31" s="184"/>
      <c r="G31" s="7"/>
      <c r="H31" s="7"/>
      <c r="I31" s="7"/>
      <c r="J31" s="7"/>
      <c r="K31" s="7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</row>
    <row r="32" spans="1:100" ht="14.25">
      <c r="A32" s="8"/>
      <c r="B32" s="133" t="s">
        <v>198</v>
      </c>
      <c r="C32" s="135" t="s">
        <v>32</v>
      </c>
      <c r="D32" s="18" t="s">
        <v>33</v>
      </c>
      <c r="E32" s="174"/>
      <c r="F32" s="184"/>
      <c r="G32" s="7"/>
      <c r="H32" s="7"/>
      <c r="I32" s="7"/>
      <c r="J32" s="7"/>
      <c r="K32" s="7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</row>
    <row r="33" spans="1:100" ht="14.25">
      <c r="A33" s="8"/>
      <c r="B33" s="133" t="s">
        <v>190</v>
      </c>
      <c r="C33" s="135" t="s">
        <v>35</v>
      </c>
      <c r="D33" s="18" t="s">
        <v>36</v>
      </c>
      <c r="E33" s="174"/>
      <c r="F33" s="184"/>
      <c r="G33" s="7"/>
      <c r="H33" s="7"/>
      <c r="I33" s="7"/>
      <c r="J33" s="7"/>
      <c r="K33" s="7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</row>
    <row r="34" spans="1:100" ht="14.25">
      <c r="A34" s="8"/>
      <c r="B34" s="133" t="s">
        <v>199</v>
      </c>
      <c r="C34" s="135" t="s">
        <v>37</v>
      </c>
      <c r="D34" s="18" t="s">
        <v>38</v>
      </c>
      <c r="E34" s="174"/>
      <c r="F34" s="184"/>
      <c r="G34" s="7"/>
      <c r="H34" s="7"/>
      <c r="I34" s="7"/>
      <c r="J34" s="7"/>
      <c r="K34" s="7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</row>
    <row r="35" spans="1:100" ht="14.25">
      <c r="A35" s="8"/>
      <c r="B35" s="133" t="s">
        <v>200</v>
      </c>
      <c r="C35" s="135" t="s">
        <v>6</v>
      </c>
      <c r="D35" s="18" t="s">
        <v>39</v>
      </c>
      <c r="E35" s="174"/>
      <c r="F35" s="184"/>
      <c r="G35" s="7"/>
      <c r="H35" s="7"/>
      <c r="I35" s="7"/>
      <c r="J35" s="7"/>
      <c r="K35" s="7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</row>
    <row r="36" spans="1:100" ht="14.25">
      <c r="A36" s="8"/>
      <c r="B36" s="133" t="s">
        <v>201</v>
      </c>
      <c r="C36" s="135" t="s">
        <v>144</v>
      </c>
      <c r="D36" s="18" t="s">
        <v>143</v>
      </c>
      <c r="E36" s="174"/>
      <c r="F36" s="184"/>
      <c r="G36" s="7"/>
      <c r="H36" s="7"/>
      <c r="I36" s="7"/>
      <c r="J36" s="7"/>
      <c r="K36" s="7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</row>
    <row r="37" spans="1:100" ht="27.6" customHeight="1">
      <c r="A37" s="8"/>
      <c r="B37" s="133" t="s">
        <v>202</v>
      </c>
      <c r="C37" s="136" t="s">
        <v>40</v>
      </c>
      <c r="D37" s="23" t="s">
        <v>41</v>
      </c>
      <c r="E37" s="174"/>
      <c r="F37" s="184"/>
      <c r="G37" s="7"/>
      <c r="H37" s="7"/>
      <c r="I37" s="7"/>
      <c r="J37" s="7"/>
      <c r="K37" s="7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</row>
    <row r="38" spans="1:100" ht="14.25">
      <c r="A38" s="8"/>
      <c r="B38" s="133" t="s">
        <v>205</v>
      </c>
      <c r="C38" s="135" t="s">
        <v>42</v>
      </c>
      <c r="D38" s="18" t="s">
        <v>43</v>
      </c>
      <c r="E38" s="179"/>
      <c r="F38" s="184"/>
      <c r="G38" s="7"/>
      <c r="H38" s="7"/>
      <c r="I38" s="7"/>
      <c r="J38" s="7"/>
      <c r="K38" s="7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</row>
    <row r="39" spans="1:100" ht="14.25">
      <c r="A39" s="8"/>
      <c r="B39" s="133" t="s">
        <v>203</v>
      </c>
      <c r="C39" s="135" t="s">
        <v>44</v>
      </c>
      <c r="D39" s="18" t="s">
        <v>45</v>
      </c>
      <c r="E39" s="179"/>
      <c r="F39" s="184"/>
      <c r="G39" s="7"/>
      <c r="H39" s="7"/>
      <c r="I39" s="7"/>
      <c r="J39" s="7"/>
      <c r="K39" s="7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</row>
    <row r="40" spans="1:100" ht="15" thickBot="1">
      <c r="A40" s="8"/>
      <c r="B40" s="134" t="s">
        <v>204</v>
      </c>
      <c r="C40" s="137" t="s">
        <v>141</v>
      </c>
      <c r="D40" s="20" t="s">
        <v>142</v>
      </c>
      <c r="E40" s="180"/>
      <c r="F40" s="184"/>
      <c r="G40" s="7"/>
      <c r="H40" s="7"/>
      <c r="I40" s="7"/>
      <c r="J40" s="7"/>
      <c r="K40" s="7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</row>
    <row r="41" spans="1:100" ht="15" thickTop="1">
      <c r="A41" s="8"/>
      <c r="B41" s="8"/>
      <c r="C41" s="31"/>
      <c r="D41" s="30"/>
      <c r="E41" s="181"/>
      <c r="F41" s="184"/>
      <c r="G41" s="7"/>
      <c r="H41" s="7"/>
      <c r="I41" s="7"/>
      <c r="J41" s="7"/>
      <c r="K41" s="7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</row>
    <row r="42" spans="1:100" ht="14.25">
      <c r="A42" s="8"/>
      <c r="B42" s="8"/>
      <c r="C42" s="7"/>
      <c r="D42" s="14"/>
      <c r="E42" s="172"/>
      <c r="F42" s="184"/>
      <c r="G42" s="7"/>
      <c r="H42" s="7"/>
      <c r="I42" s="7"/>
      <c r="J42" s="7"/>
      <c r="K42" s="7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</row>
    <row r="43" spans="1:100" ht="14.25">
      <c r="C43" s="1"/>
      <c r="D43" s="3"/>
      <c r="E43" s="183"/>
      <c r="F43" s="183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</row>
    <row r="44" spans="1:100" ht="14.25">
      <c r="C44" s="1"/>
      <c r="D44" s="3"/>
      <c r="E44" s="183"/>
      <c r="F44" s="183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</row>
    <row r="45" spans="1:100" ht="14.25">
      <c r="C45" s="1"/>
      <c r="D45" s="3"/>
      <c r="E45" s="183"/>
      <c r="F45" s="183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</row>
    <row r="46" spans="1:100" ht="14.25">
      <c r="C46" s="1"/>
      <c r="D46" s="3"/>
      <c r="E46" s="183"/>
      <c r="F46" s="183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</row>
    <row r="47" spans="1:100" ht="14.25">
      <c r="C47" s="1"/>
      <c r="D47" s="3"/>
      <c r="E47" s="183"/>
      <c r="F47" s="183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</row>
    <row r="48" spans="1:100" ht="14.25">
      <c r="C48" s="1"/>
      <c r="D48" s="3"/>
      <c r="E48" s="183"/>
      <c r="F48" s="183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</row>
    <row r="49" spans="3:100" ht="14.25">
      <c r="C49" s="1"/>
      <c r="D49" s="3"/>
      <c r="E49" s="183"/>
      <c r="F49" s="183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</row>
    <row r="50" spans="3:100" ht="14.25">
      <c r="C50" s="1"/>
      <c r="D50" s="3"/>
      <c r="E50" s="183"/>
      <c r="F50" s="183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</row>
    <row r="51" spans="3:100" ht="14.25">
      <c r="C51" s="1"/>
      <c r="D51" s="3"/>
      <c r="E51" s="183"/>
      <c r="F51" s="183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</row>
    <row r="52" spans="3:100" ht="14.25">
      <c r="C52" s="1"/>
      <c r="D52" s="3"/>
      <c r="E52" s="183"/>
      <c r="F52" s="183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</row>
    <row r="53" spans="3:100" ht="14.25">
      <c r="C53" s="1"/>
      <c r="D53" s="3"/>
      <c r="E53" s="183"/>
      <c r="F53" s="183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</row>
    <row r="54" spans="3:100" ht="14.25">
      <c r="C54" s="1"/>
      <c r="D54" s="3"/>
      <c r="E54" s="183"/>
      <c r="F54" s="183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</row>
    <row r="55" spans="3:100" ht="14.25">
      <c r="C55" s="1"/>
      <c r="D55" s="3"/>
      <c r="E55" s="183"/>
      <c r="F55" s="183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</row>
    <row r="56" spans="3:100" ht="14.25">
      <c r="C56" s="1"/>
      <c r="D56" s="3"/>
      <c r="E56" s="183"/>
      <c r="F56" s="183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</row>
    <row r="57" spans="3:100" ht="14.25">
      <c r="C57" s="1"/>
      <c r="D57" s="3"/>
      <c r="E57" s="183"/>
      <c r="F57" s="183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</row>
    <row r="58" spans="3:100" ht="14.25">
      <c r="C58" s="1"/>
      <c r="D58" s="3"/>
      <c r="E58" s="183"/>
      <c r="F58" s="183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</row>
    <row r="59" spans="3:100" ht="14.25">
      <c r="C59" s="1"/>
      <c r="D59" s="3"/>
      <c r="E59" s="183"/>
      <c r="F59" s="183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</row>
    <row r="60" spans="3:100" ht="14.25">
      <c r="C60" s="1"/>
      <c r="D60" s="3"/>
      <c r="E60" s="183"/>
      <c r="F60" s="183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</row>
    <row r="61" spans="3:100" ht="14.25">
      <c r="C61" s="1"/>
      <c r="D61" s="3"/>
      <c r="E61" s="183"/>
      <c r="F61" s="183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</row>
    <row r="62" spans="3:100" ht="14.25">
      <c r="C62" s="1"/>
      <c r="D62" s="3"/>
      <c r="E62" s="183"/>
      <c r="F62" s="183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</row>
    <row r="63" spans="3:100" ht="14.25">
      <c r="C63" s="1"/>
      <c r="D63" s="3"/>
      <c r="E63" s="183"/>
      <c r="F63" s="183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</row>
    <row r="64" spans="3:100" ht="14.25">
      <c r="C64" s="1"/>
      <c r="D64" s="3"/>
      <c r="E64" s="183"/>
      <c r="F64" s="183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</row>
    <row r="65" spans="3:100" ht="14.25">
      <c r="C65" s="1"/>
      <c r="D65" s="3"/>
      <c r="E65" s="183"/>
      <c r="F65" s="183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</row>
    <row r="66" spans="3:100" ht="14.25">
      <c r="C66" s="1"/>
      <c r="D66" s="3"/>
      <c r="E66" s="183"/>
      <c r="F66" s="183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</row>
    <row r="67" spans="3:100" ht="14.25">
      <c r="C67" s="1"/>
      <c r="D67" s="3"/>
      <c r="E67" s="183"/>
      <c r="F67" s="183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</row>
    <row r="68" spans="3:100" ht="14.25">
      <c r="C68" s="1"/>
      <c r="D68" s="3"/>
      <c r="E68" s="183"/>
      <c r="F68" s="183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</row>
    <row r="69" spans="3:100" ht="14.25">
      <c r="C69" s="1"/>
      <c r="D69" s="3"/>
      <c r="E69" s="183"/>
      <c r="F69" s="183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  <c r="CV69" s="1"/>
    </row>
    <row r="70" spans="3:100" ht="14.25">
      <c r="C70" s="1"/>
      <c r="D70" s="3"/>
      <c r="E70" s="183"/>
      <c r="F70" s="183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  <c r="CV70" s="1"/>
    </row>
    <row r="71" spans="3:100" ht="14.25">
      <c r="C71" s="1"/>
      <c r="D71" s="3"/>
      <c r="E71" s="183"/>
      <c r="F71" s="183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  <c r="CV71" s="1"/>
    </row>
    <row r="72" spans="3:100" ht="14.25">
      <c r="C72" s="1"/>
      <c r="D72" s="3"/>
      <c r="E72" s="183"/>
      <c r="F72" s="183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/>
      <c r="CV72" s="1"/>
    </row>
    <row r="73" spans="3:100" ht="14.25">
      <c r="C73" s="1"/>
      <c r="D73" s="3"/>
      <c r="E73" s="183"/>
      <c r="F73" s="183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  <c r="CV73" s="1"/>
    </row>
    <row r="74" spans="3:100" ht="14.25">
      <c r="C74" s="1"/>
      <c r="D74" s="3"/>
      <c r="E74" s="183"/>
      <c r="F74" s="183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  <c r="CV74" s="1"/>
    </row>
    <row r="75" spans="3:100" ht="14.25">
      <c r="C75" s="1"/>
      <c r="D75" s="3"/>
      <c r="E75" s="183"/>
      <c r="F75" s="183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  <c r="CU75" s="1"/>
      <c r="CV75" s="1"/>
    </row>
    <row r="76" spans="3:100" ht="14.25">
      <c r="C76" s="1"/>
      <c r="D76" s="3"/>
      <c r="E76" s="183"/>
      <c r="F76" s="183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1"/>
      <c r="CU76" s="1"/>
      <c r="CV76" s="1"/>
    </row>
    <row r="77" spans="3:100" ht="14.25">
      <c r="C77" s="1"/>
      <c r="D77" s="3"/>
      <c r="E77" s="183"/>
      <c r="F77" s="183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1"/>
      <c r="CS77" s="1"/>
      <c r="CT77" s="1"/>
      <c r="CU77" s="1"/>
      <c r="CV77" s="1"/>
    </row>
    <row r="78" spans="3:100" ht="14.25">
      <c r="C78" s="1"/>
      <c r="D78" s="3"/>
      <c r="E78" s="183"/>
      <c r="F78" s="183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1"/>
      <c r="CS78" s="1"/>
      <c r="CT78" s="1"/>
      <c r="CU78" s="1"/>
      <c r="CV78" s="1"/>
    </row>
    <row r="79" spans="3:100" ht="14.25">
      <c r="C79" s="1"/>
      <c r="D79" s="3"/>
      <c r="E79" s="183"/>
      <c r="F79" s="183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1"/>
      <c r="CR79" s="1"/>
      <c r="CS79" s="1"/>
      <c r="CT79" s="1"/>
      <c r="CU79" s="1"/>
      <c r="CV79" s="1"/>
    </row>
    <row r="80" spans="3:100" ht="14.25">
      <c r="C80" s="1"/>
      <c r="D80" s="3"/>
      <c r="E80" s="183"/>
      <c r="F80" s="183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1"/>
      <c r="CS80" s="1"/>
      <c r="CT80" s="1"/>
      <c r="CU80" s="1"/>
      <c r="CV80" s="1"/>
    </row>
    <row r="81" spans="3:100" ht="14.25">
      <c r="C81" s="1"/>
      <c r="D81" s="3"/>
      <c r="E81" s="183"/>
      <c r="F81" s="183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1"/>
      <c r="CS81" s="1"/>
      <c r="CT81" s="1"/>
      <c r="CU81" s="1"/>
      <c r="CV81" s="1"/>
    </row>
    <row r="82" spans="3:100" ht="14.25">
      <c r="C82" s="1"/>
      <c r="D82" s="3"/>
      <c r="E82" s="183"/>
      <c r="F82" s="183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1"/>
      <c r="CR82" s="1"/>
      <c r="CS82" s="1"/>
      <c r="CT82" s="1"/>
      <c r="CU82" s="1"/>
      <c r="CV82" s="1"/>
    </row>
    <row r="83" spans="3:100" ht="14.25">
      <c r="C83" s="1"/>
      <c r="D83" s="3"/>
      <c r="E83" s="183"/>
      <c r="F83" s="183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1"/>
      <c r="CR83" s="1"/>
      <c r="CS83" s="1"/>
      <c r="CT83" s="1"/>
      <c r="CU83" s="1"/>
      <c r="CV83" s="1"/>
    </row>
    <row r="84" spans="3:100" ht="14.25">
      <c r="C84" s="1"/>
      <c r="D84" s="3"/>
      <c r="E84" s="183"/>
      <c r="F84" s="183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1"/>
      <c r="CR84" s="1"/>
      <c r="CS84" s="1"/>
      <c r="CT84" s="1"/>
      <c r="CU84" s="1"/>
      <c r="CV84" s="1"/>
    </row>
    <row r="85" spans="3:100" ht="14.25">
      <c r="C85" s="1"/>
      <c r="D85" s="3"/>
      <c r="E85" s="183"/>
      <c r="F85" s="183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1"/>
      <c r="CR85" s="1"/>
      <c r="CS85" s="1"/>
      <c r="CT85" s="1"/>
      <c r="CU85" s="1"/>
      <c r="CV85" s="1"/>
    </row>
    <row r="86" spans="3:100" ht="14.25">
      <c r="C86" s="1"/>
      <c r="D86" s="3"/>
      <c r="E86" s="183"/>
      <c r="F86" s="183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1"/>
      <c r="CR86" s="1"/>
      <c r="CS86" s="1"/>
      <c r="CT86" s="1"/>
      <c r="CU86" s="1"/>
      <c r="CV86" s="1"/>
    </row>
    <row r="87" spans="3:100" ht="14.25">
      <c r="C87" s="1"/>
      <c r="D87" s="3"/>
      <c r="E87" s="183"/>
      <c r="F87" s="183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1"/>
      <c r="CR87" s="1"/>
      <c r="CS87" s="1"/>
      <c r="CT87" s="1"/>
      <c r="CU87" s="1"/>
      <c r="CV87" s="1"/>
    </row>
    <row r="88" spans="3:100" ht="14.25">
      <c r="C88" s="1"/>
      <c r="D88" s="3"/>
      <c r="E88" s="183"/>
      <c r="F88" s="183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1"/>
      <c r="CR88" s="1"/>
      <c r="CS88" s="1"/>
      <c r="CT88" s="1"/>
      <c r="CU88" s="1"/>
      <c r="CV88" s="1"/>
    </row>
    <row r="89" spans="3:100" ht="14.25">
      <c r="C89" s="1"/>
      <c r="D89" s="3"/>
      <c r="E89" s="183"/>
      <c r="F89" s="183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1"/>
      <c r="CR89" s="1"/>
      <c r="CS89" s="1"/>
      <c r="CT89" s="1"/>
      <c r="CU89" s="1"/>
      <c r="CV89" s="1"/>
    </row>
    <row r="90" spans="3:100" ht="14.25">
      <c r="C90" s="1"/>
      <c r="D90" s="3"/>
      <c r="E90" s="183"/>
      <c r="F90" s="183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1"/>
      <c r="CR90" s="1"/>
      <c r="CS90" s="1"/>
      <c r="CT90" s="1"/>
      <c r="CU90" s="1"/>
      <c r="CV90" s="1"/>
    </row>
    <row r="91" spans="3:100" ht="14.25">
      <c r="C91" s="1"/>
      <c r="D91" s="3"/>
      <c r="E91" s="183"/>
      <c r="F91" s="183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1"/>
      <c r="CR91" s="1"/>
      <c r="CS91" s="1"/>
      <c r="CT91" s="1"/>
      <c r="CU91" s="1"/>
      <c r="CV91" s="1"/>
    </row>
    <row r="92" spans="3:100" ht="14.25">
      <c r="C92" s="1"/>
      <c r="D92" s="3"/>
      <c r="E92" s="183"/>
      <c r="F92" s="183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1"/>
      <c r="CR92" s="1"/>
      <c r="CS92" s="1"/>
      <c r="CT92" s="1"/>
      <c r="CU92" s="1"/>
      <c r="CV92" s="1"/>
    </row>
    <row r="93" spans="3:100" ht="14.25">
      <c r="C93" s="1"/>
      <c r="D93" s="3"/>
      <c r="E93" s="183"/>
      <c r="F93" s="183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1"/>
      <c r="CR93" s="1"/>
      <c r="CS93" s="1"/>
      <c r="CT93" s="1"/>
      <c r="CU93" s="1"/>
      <c r="CV93" s="1"/>
    </row>
    <row r="94" spans="3:100" ht="14.25">
      <c r="C94" s="1"/>
      <c r="D94" s="3"/>
      <c r="E94" s="183"/>
      <c r="F94" s="183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1"/>
      <c r="CR94" s="1"/>
      <c r="CS94" s="1"/>
      <c r="CT94" s="1"/>
      <c r="CU94" s="1"/>
      <c r="CV94" s="1"/>
    </row>
    <row r="95" spans="3:100" ht="14.25">
      <c r="C95" s="1"/>
      <c r="D95" s="3"/>
      <c r="E95" s="183"/>
      <c r="F95" s="183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1"/>
      <c r="CR95" s="1"/>
      <c r="CS95" s="1"/>
      <c r="CT95" s="1"/>
      <c r="CU95" s="1"/>
      <c r="CV95" s="1"/>
    </row>
    <row r="96" spans="3:100" ht="14.25">
      <c r="C96" s="1"/>
      <c r="D96" s="3"/>
      <c r="E96" s="183"/>
      <c r="F96" s="183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1"/>
      <c r="CR96" s="1"/>
      <c r="CS96" s="1"/>
      <c r="CT96" s="1"/>
      <c r="CU96" s="1"/>
      <c r="CV96" s="1"/>
    </row>
    <row r="97" spans="3:100" ht="14.25">
      <c r="C97" s="1"/>
      <c r="D97" s="3"/>
      <c r="E97" s="183"/>
      <c r="F97" s="183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1"/>
      <c r="CR97" s="1"/>
      <c r="CS97" s="1"/>
      <c r="CT97" s="1"/>
      <c r="CU97" s="1"/>
      <c r="CV97" s="1"/>
    </row>
    <row r="98" spans="3:100" ht="14.25">
      <c r="C98" s="1"/>
      <c r="D98" s="3"/>
      <c r="E98" s="183"/>
      <c r="F98" s="183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1"/>
      <c r="CR98" s="1"/>
      <c r="CS98" s="1"/>
      <c r="CT98" s="1"/>
      <c r="CU98" s="1"/>
      <c r="CV98" s="1"/>
    </row>
    <row r="99" spans="3:100" ht="14.25">
      <c r="C99" s="1"/>
      <c r="D99" s="3"/>
      <c r="E99" s="183"/>
      <c r="F99" s="183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1"/>
      <c r="CR99" s="1"/>
      <c r="CS99" s="1"/>
      <c r="CT99" s="1"/>
      <c r="CU99" s="1"/>
      <c r="CV99" s="1"/>
    </row>
    <row r="100" spans="3:100" ht="14.25">
      <c r="C100" s="1"/>
      <c r="D100" s="3"/>
      <c r="E100" s="183"/>
      <c r="F100" s="183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1"/>
      <c r="CR100" s="1"/>
      <c r="CS100" s="1"/>
      <c r="CT100" s="1"/>
      <c r="CU100" s="1"/>
      <c r="CV100" s="1"/>
    </row>
    <row r="101" spans="3:100" ht="14.25">
      <c r="C101" s="1"/>
      <c r="D101" s="3"/>
      <c r="E101" s="183"/>
      <c r="F101" s="183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1"/>
      <c r="CR101" s="1"/>
      <c r="CS101" s="1"/>
      <c r="CT101" s="1"/>
      <c r="CU101" s="1"/>
      <c r="CV101" s="1"/>
    </row>
    <row r="102" spans="3:100" ht="14.25">
      <c r="C102" s="1"/>
      <c r="D102" s="3"/>
      <c r="E102" s="183"/>
      <c r="F102" s="183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  <c r="CG102" s="1"/>
      <c r="CH102" s="1"/>
      <c r="CI102" s="1"/>
      <c r="CJ102" s="1"/>
      <c r="CK102" s="1"/>
      <c r="CL102" s="1"/>
      <c r="CM102" s="1"/>
      <c r="CN102" s="1"/>
      <c r="CO102" s="1"/>
      <c r="CP102" s="1"/>
      <c r="CQ102" s="1"/>
      <c r="CR102" s="1"/>
      <c r="CS102" s="1"/>
      <c r="CT102" s="1"/>
      <c r="CU102" s="1"/>
      <c r="CV102" s="1"/>
    </row>
    <row r="103" spans="3:100" ht="14.25">
      <c r="C103" s="1"/>
      <c r="D103" s="3"/>
      <c r="E103" s="183"/>
      <c r="F103" s="183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1"/>
      <c r="CQ103" s="1"/>
      <c r="CR103" s="1"/>
      <c r="CS103" s="1"/>
      <c r="CT103" s="1"/>
      <c r="CU103" s="1"/>
      <c r="CV103" s="1"/>
    </row>
    <row r="104" spans="3:100" ht="14.25">
      <c r="C104" s="1"/>
      <c r="D104" s="3"/>
      <c r="E104" s="183"/>
      <c r="F104" s="183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1"/>
      <c r="CQ104" s="1"/>
      <c r="CR104" s="1"/>
      <c r="CS104" s="1"/>
      <c r="CT104" s="1"/>
      <c r="CU104" s="1"/>
      <c r="CV104" s="1"/>
    </row>
    <row r="105" spans="3:100" ht="14.25">
      <c r="C105" s="1"/>
      <c r="D105" s="3"/>
      <c r="E105" s="183"/>
      <c r="F105" s="183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1"/>
      <c r="CQ105" s="1"/>
      <c r="CR105" s="1"/>
      <c r="CS105" s="1"/>
      <c r="CT105" s="1"/>
      <c r="CU105" s="1"/>
      <c r="CV105" s="1"/>
    </row>
    <row r="106" spans="3:100" ht="14.25">
      <c r="C106" s="1"/>
      <c r="D106" s="3"/>
      <c r="E106" s="183"/>
      <c r="F106" s="183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1"/>
      <c r="CQ106" s="1"/>
      <c r="CR106" s="1"/>
      <c r="CS106" s="1"/>
      <c r="CT106" s="1"/>
      <c r="CU106" s="1"/>
      <c r="CV106" s="1"/>
    </row>
    <row r="107" spans="3:100" ht="14.25">
      <c r="C107" s="1"/>
      <c r="D107" s="3"/>
      <c r="E107" s="183"/>
      <c r="F107" s="183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1"/>
      <c r="CQ107" s="1"/>
      <c r="CR107" s="1"/>
      <c r="CS107" s="1"/>
      <c r="CT107" s="1"/>
      <c r="CU107" s="1"/>
      <c r="CV107" s="1"/>
    </row>
    <row r="108" spans="3:100" ht="14.25">
      <c r="C108" s="1"/>
      <c r="D108" s="3"/>
      <c r="E108" s="183"/>
      <c r="F108" s="183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1"/>
      <c r="CQ108" s="1"/>
      <c r="CR108" s="1"/>
      <c r="CS108" s="1"/>
      <c r="CT108" s="1"/>
      <c r="CU108" s="1"/>
      <c r="CV108" s="1"/>
    </row>
    <row r="109" spans="3:100" ht="14.25">
      <c r="C109" s="1"/>
      <c r="D109" s="3"/>
      <c r="E109" s="183"/>
      <c r="F109" s="183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1"/>
      <c r="CQ109" s="1"/>
      <c r="CR109" s="1"/>
      <c r="CS109" s="1"/>
      <c r="CT109" s="1"/>
      <c r="CU109" s="1"/>
      <c r="CV109" s="1"/>
    </row>
    <row r="110" spans="3:100" ht="14.25">
      <c r="C110" s="1"/>
      <c r="D110" s="3"/>
      <c r="E110" s="183"/>
      <c r="F110" s="183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1"/>
      <c r="CQ110" s="1"/>
      <c r="CR110" s="1"/>
      <c r="CS110" s="1"/>
      <c r="CT110" s="1"/>
      <c r="CU110" s="1"/>
      <c r="CV110" s="1"/>
    </row>
    <row r="111" spans="3:100" ht="14.25">
      <c r="C111" s="1"/>
      <c r="D111" s="3"/>
      <c r="E111" s="183"/>
      <c r="F111" s="183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1"/>
      <c r="CQ111" s="1"/>
      <c r="CR111" s="1"/>
      <c r="CS111" s="1"/>
      <c r="CT111" s="1"/>
      <c r="CU111" s="1"/>
      <c r="CV111" s="1"/>
    </row>
    <row r="112" spans="3:100" ht="14.25">
      <c r="C112" s="1"/>
      <c r="D112" s="3"/>
      <c r="E112" s="183"/>
      <c r="F112" s="183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1"/>
      <c r="CR112" s="1"/>
      <c r="CS112" s="1"/>
      <c r="CT112" s="1"/>
      <c r="CU112" s="1"/>
      <c r="CV112" s="1"/>
    </row>
    <row r="113" spans="3:100" ht="14.25">
      <c r="C113" s="1"/>
      <c r="D113" s="3"/>
      <c r="E113" s="183"/>
      <c r="F113" s="183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1"/>
      <c r="CR113" s="1"/>
      <c r="CS113" s="1"/>
      <c r="CT113" s="1"/>
      <c r="CU113" s="1"/>
      <c r="CV113" s="1"/>
    </row>
    <row r="114" spans="3:100" ht="14.25">
      <c r="C114" s="1"/>
      <c r="D114" s="3"/>
      <c r="E114" s="183"/>
      <c r="F114" s="183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1"/>
      <c r="CR114" s="1"/>
      <c r="CS114" s="1"/>
      <c r="CT114" s="1"/>
      <c r="CU114" s="1"/>
      <c r="CV114" s="1"/>
    </row>
    <row r="115" spans="3:100" ht="14.25">
      <c r="C115" s="1"/>
      <c r="D115" s="3"/>
      <c r="E115" s="183"/>
      <c r="F115" s="183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1"/>
      <c r="CQ115" s="1"/>
      <c r="CR115" s="1"/>
      <c r="CS115" s="1"/>
      <c r="CT115" s="1"/>
      <c r="CU115" s="1"/>
      <c r="CV115" s="1"/>
    </row>
    <row r="116" spans="3:100" ht="14.25">
      <c r="C116" s="1"/>
      <c r="D116" s="3"/>
      <c r="E116" s="183"/>
      <c r="F116" s="183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1"/>
      <c r="CQ116" s="1"/>
      <c r="CR116" s="1"/>
      <c r="CS116" s="1"/>
      <c r="CT116" s="1"/>
      <c r="CU116" s="1"/>
      <c r="CV116" s="1"/>
    </row>
    <row r="117" spans="3:100" ht="14.25">
      <c r="C117" s="1"/>
      <c r="D117" s="3"/>
      <c r="E117" s="183"/>
      <c r="F117" s="183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1"/>
      <c r="CR117" s="1"/>
      <c r="CS117" s="1"/>
      <c r="CT117" s="1"/>
      <c r="CU117" s="1"/>
      <c r="CV117" s="1"/>
    </row>
    <row r="118" spans="3:100" ht="14.25">
      <c r="C118" s="1"/>
      <c r="D118" s="3"/>
      <c r="E118" s="183"/>
      <c r="F118" s="183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1"/>
      <c r="CR118" s="1"/>
      <c r="CS118" s="1"/>
      <c r="CT118" s="1"/>
      <c r="CU118" s="1"/>
      <c r="CV118" s="1"/>
    </row>
    <row r="119" spans="3:100" ht="14.25">
      <c r="C119" s="1"/>
      <c r="D119" s="3"/>
      <c r="E119" s="183"/>
      <c r="F119" s="183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  <c r="CP119" s="1"/>
      <c r="CQ119" s="1"/>
      <c r="CR119" s="1"/>
      <c r="CS119" s="1"/>
      <c r="CT119" s="1"/>
      <c r="CU119" s="1"/>
      <c r="CV119" s="1"/>
    </row>
    <row r="120" spans="3:100" ht="14.25">
      <c r="C120" s="1"/>
      <c r="D120" s="3"/>
      <c r="E120" s="183"/>
      <c r="F120" s="183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1"/>
      <c r="CQ120" s="1"/>
      <c r="CR120" s="1"/>
      <c r="CS120" s="1"/>
      <c r="CT120" s="1"/>
      <c r="CU120" s="1"/>
      <c r="CV120" s="1"/>
    </row>
    <row r="121" spans="3:100" ht="14.25">
      <c r="C121" s="1"/>
      <c r="D121" s="3"/>
      <c r="E121" s="183"/>
      <c r="F121" s="183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  <c r="CN121" s="1"/>
      <c r="CO121" s="1"/>
      <c r="CP121" s="1"/>
      <c r="CQ121" s="1"/>
      <c r="CR121" s="1"/>
      <c r="CS121" s="1"/>
      <c r="CT121" s="1"/>
      <c r="CU121" s="1"/>
      <c r="CV121" s="1"/>
    </row>
    <row r="122" spans="3:100" ht="14.25">
      <c r="C122" s="1"/>
      <c r="D122" s="3"/>
      <c r="E122" s="183"/>
      <c r="F122" s="183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1"/>
      <c r="CQ122" s="1"/>
      <c r="CR122" s="1"/>
      <c r="CS122" s="1"/>
      <c r="CT122" s="1"/>
      <c r="CU122" s="1"/>
      <c r="CV122" s="1"/>
    </row>
    <row r="123" spans="3:100" ht="14.25">
      <c r="C123" s="1"/>
      <c r="D123" s="3"/>
      <c r="E123" s="183"/>
      <c r="F123" s="183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1"/>
      <c r="CQ123" s="1"/>
      <c r="CR123" s="1"/>
      <c r="CS123" s="1"/>
      <c r="CT123" s="1"/>
      <c r="CU123" s="1"/>
      <c r="CV123" s="1"/>
    </row>
    <row r="124" spans="3:100" ht="14.25">
      <c r="C124" s="1"/>
      <c r="D124" s="3"/>
      <c r="E124" s="183"/>
      <c r="F124" s="183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1"/>
      <c r="CR124" s="1"/>
      <c r="CS124" s="1"/>
      <c r="CT124" s="1"/>
      <c r="CU124" s="1"/>
      <c r="CV124" s="1"/>
    </row>
    <row r="125" spans="3:100" ht="14.25">
      <c r="C125" s="1"/>
      <c r="D125" s="3"/>
      <c r="E125" s="183"/>
      <c r="F125" s="183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1"/>
      <c r="CN125" s="1"/>
      <c r="CO125" s="1"/>
      <c r="CP125" s="1"/>
      <c r="CQ125" s="1"/>
      <c r="CR125" s="1"/>
      <c r="CS125" s="1"/>
      <c r="CT125" s="1"/>
      <c r="CU125" s="1"/>
      <c r="CV125" s="1"/>
    </row>
    <row r="126" spans="3:100" ht="14.25">
      <c r="C126" s="1"/>
      <c r="D126" s="3"/>
      <c r="E126" s="183"/>
      <c r="F126" s="183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  <c r="CN126" s="1"/>
      <c r="CO126" s="1"/>
      <c r="CP126" s="1"/>
      <c r="CQ126" s="1"/>
      <c r="CR126" s="1"/>
      <c r="CS126" s="1"/>
      <c r="CT126" s="1"/>
      <c r="CU126" s="1"/>
      <c r="CV126" s="1"/>
    </row>
    <row r="127" spans="3:100" ht="14.25">
      <c r="C127" s="1"/>
      <c r="D127" s="3"/>
      <c r="E127" s="183"/>
      <c r="F127" s="183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1"/>
      <c r="CQ127" s="1"/>
      <c r="CR127" s="1"/>
      <c r="CS127" s="1"/>
      <c r="CT127" s="1"/>
      <c r="CU127" s="1"/>
      <c r="CV127" s="1"/>
    </row>
    <row r="128" spans="3:100" ht="14.25">
      <c r="C128" s="1"/>
      <c r="D128" s="3"/>
      <c r="E128" s="183"/>
      <c r="F128" s="183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1"/>
      <c r="CQ128" s="1"/>
      <c r="CR128" s="1"/>
      <c r="CS128" s="1"/>
      <c r="CT128" s="1"/>
      <c r="CU128" s="1"/>
      <c r="CV128" s="1"/>
    </row>
    <row r="129" spans="3:100" ht="14.25">
      <c r="C129" s="1"/>
      <c r="D129" s="3"/>
      <c r="E129" s="183"/>
      <c r="F129" s="183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1"/>
      <c r="CQ129" s="1"/>
      <c r="CR129" s="1"/>
      <c r="CS129" s="1"/>
      <c r="CT129" s="1"/>
      <c r="CU129" s="1"/>
      <c r="CV129" s="1"/>
    </row>
    <row r="130" spans="3:100" ht="14.25">
      <c r="C130" s="1"/>
      <c r="D130" s="3"/>
      <c r="E130" s="183"/>
      <c r="F130" s="183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  <c r="CL130" s="1"/>
      <c r="CM130" s="1"/>
      <c r="CN130" s="1"/>
      <c r="CO130" s="1"/>
      <c r="CP130" s="1"/>
      <c r="CQ130" s="1"/>
      <c r="CR130" s="1"/>
      <c r="CS130" s="1"/>
      <c r="CT130" s="1"/>
      <c r="CU130" s="1"/>
      <c r="CV130" s="1"/>
    </row>
    <row r="131" spans="3:100" ht="14.25">
      <c r="C131" s="1"/>
      <c r="D131" s="3"/>
      <c r="E131" s="183"/>
      <c r="F131" s="183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  <c r="CL131" s="1"/>
      <c r="CM131" s="1"/>
      <c r="CN131" s="1"/>
      <c r="CO131" s="1"/>
      <c r="CP131" s="1"/>
      <c r="CQ131" s="1"/>
      <c r="CR131" s="1"/>
      <c r="CS131" s="1"/>
      <c r="CT131" s="1"/>
      <c r="CU131" s="1"/>
      <c r="CV131" s="1"/>
    </row>
    <row r="132" spans="3:100" ht="14.25">
      <c r="C132" s="1"/>
      <c r="D132" s="3"/>
      <c r="E132" s="183"/>
      <c r="F132" s="183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  <c r="CL132" s="1"/>
      <c r="CM132" s="1"/>
      <c r="CN132" s="1"/>
      <c r="CO132" s="1"/>
      <c r="CP132" s="1"/>
      <c r="CQ132" s="1"/>
      <c r="CR132" s="1"/>
      <c r="CS132" s="1"/>
      <c r="CT132" s="1"/>
      <c r="CU132" s="1"/>
      <c r="CV132" s="1"/>
    </row>
    <row r="133" spans="3:100" ht="14.25">
      <c r="C133" s="1"/>
      <c r="D133" s="3"/>
      <c r="E133" s="183"/>
      <c r="F133" s="183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  <c r="CL133" s="1"/>
      <c r="CM133" s="1"/>
      <c r="CN133" s="1"/>
      <c r="CO133" s="1"/>
      <c r="CP133" s="1"/>
      <c r="CQ133" s="1"/>
      <c r="CR133" s="1"/>
      <c r="CS133" s="1"/>
      <c r="CT133" s="1"/>
      <c r="CU133" s="1"/>
      <c r="CV133" s="1"/>
    </row>
    <row r="134" spans="3:100" ht="14.25">
      <c r="C134" s="1"/>
      <c r="D134" s="3"/>
      <c r="E134" s="183"/>
      <c r="F134" s="183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1"/>
      <c r="CC134" s="1"/>
      <c r="CD134" s="1"/>
      <c r="CE134" s="1"/>
      <c r="CF134" s="1"/>
      <c r="CG134" s="1"/>
      <c r="CH134" s="1"/>
      <c r="CI134" s="1"/>
      <c r="CJ134" s="1"/>
      <c r="CK134" s="1"/>
      <c r="CL134" s="1"/>
      <c r="CM134" s="1"/>
      <c r="CN134" s="1"/>
      <c r="CO134" s="1"/>
      <c r="CP134" s="1"/>
      <c r="CQ134" s="1"/>
      <c r="CR134" s="1"/>
      <c r="CS134" s="1"/>
      <c r="CT134" s="1"/>
      <c r="CU134" s="1"/>
      <c r="CV134" s="1"/>
    </row>
    <row r="135" spans="3:100" ht="14.25">
      <c r="C135" s="1"/>
      <c r="D135" s="3"/>
      <c r="E135" s="183"/>
      <c r="F135" s="183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  <c r="CL135" s="1"/>
      <c r="CM135" s="1"/>
      <c r="CN135" s="1"/>
      <c r="CO135" s="1"/>
      <c r="CP135" s="1"/>
      <c r="CQ135" s="1"/>
      <c r="CR135" s="1"/>
      <c r="CS135" s="1"/>
      <c r="CT135" s="1"/>
      <c r="CU135" s="1"/>
      <c r="CV135" s="1"/>
    </row>
    <row r="136" spans="3:100" ht="14.25">
      <c r="C136" s="1"/>
      <c r="D136" s="3"/>
      <c r="E136" s="183"/>
      <c r="F136" s="183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1"/>
      <c r="CL136" s="1"/>
      <c r="CM136" s="1"/>
      <c r="CN136" s="1"/>
      <c r="CO136" s="1"/>
      <c r="CP136" s="1"/>
      <c r="CQ136" s="1"/>
      <c r="CR136" s="1"/>
      <c r="CS136" s="1"/>
      <c r="CT136" s="1"/>
      <c r="CU136" s="1"/>
      <c r="CV136" s="1"/>
    </row>
    <row r="137" spans="3:100" ht="14.25">
      <c r="C137" s="1"/>
      <c r="D137" s="3"/>
      <c r="E137" s="183"/>
      <c r="F137" s="183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1"/>
      <c r="CL137" s="1"/>
      <c r="CM137" s="1"/>
      <c r="CN137" s="1"/>
      <c r="CO137" s="1"/>
      <c r="CP137" s="1"/>
      <c r="CQ137" s="1"/>
      <c r="CR137" s="1"/>
      <c r="CS137" s="1"/>
      <c r="CT137" s="1"/>
      <c r="CU137" s="1"/>
      <c r="CV137" s="1"/>
    </row>
    <row r="138" spans="3:100" ht="14.25">
      <c r="C138" s="1"/>
      <c r="D138" s="3"/>
      <c r="E138" s="183"/>
      <c r="F138" s="183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  <c r="CN138" s="1"/>
      <c r="CO138" s="1"/>
      <c r="CP138" s="1"/>
      <c r="CQ138" s="1"/>
      <c r="CR138" s="1"/>
      <c r="CS138" s="1"/>
      <c r="CT138" s="1"/>
      <c r="CU138" s="1"/>
      <c r="CV138" s="1"/>
    </row>
    <row r="139" spans="3:100" ht="14.25">
      <c r="C139" s="1"/>
      <c r="D139" s="3"/>
      <c r="E139" s="183"/>
      <c r="F139" s="183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1"/>
      <c r="CL139" s="1"/>
      <c r="CM139" s="1"/>
      <c r="CN139" s="1"/>
      <c r="CO139" s="1"/>
      <c r="CP139" s="1"/>
      <c r="CQ139" s="1"/>
      <c r="CR139" s="1"/>
      <c r="CS139" s="1"/>
      <c r="CT139" s="1"/>
      <c r="CU139" s="1"/>
      <c r="CV139" s="1"/>
    </row>
    <row r="140" spans="3:100" ht="14.25">
      <c r="C140" s="1"/>
      <c r="D140" s="3"/>
      <c r="E140" s="183"/>
      <c r="F140" s="183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1"/>
      <c r="CL140" s="1"/>
      <c r="CM140" s="1"/>
      <c r="CN140" s="1"/>
      <c r="CO140" s="1"/>
      <c r="CP140" s="1"/>
      <c r="CQ140" s="1"/>
      <c r="CR140" s="1"/>
      <c r="CS140" s="1"/>
      <c r="CT140" s="1"/>
      <c r="CU140" s="1"/>
      <c r="CV140" s="1"/>
    </row>
    <row r="141" spans="3:100" ht="14.25">
      <c r="C141" s="1"/>
      <c r="D141" s="3"/>
      <c r="E141" s="183"/>
      <c r="F141" s="183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1"/>
      <c r="CL141" s="1"/>
      <c r="CM141" s="1"/>
      <c r="CN141" s="1"/>
      <c r="CO141" s="1"/>
      <c r="CP141" s="1"/>
      <c r="CQ141" s="1"/>
      <c r="CR141" s="1"/>
      <c r="CS141" s="1"/>
      <c r="CT141" s="1"/>
      <c r="CU141" s="1"/>
      <c r="CV141" s="1"/>
    </row>
    <row r="142" spans="3:100" ht="14.25">
      <c r="C142" s="1"/>
      <c r="D142" s="3"/>
      <c r="E142" s="183"/>
      <c r="F142" s="183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1"/>
      <c r="CL142" s="1"/>
      <c r="CM142" s="1"/>
      <c r="CN142" s="1"/>
      <c r="CO142" s="1"/>
      <c r="CP142" s="1"/>
      <c r="CQ142" s="1"/>
      <c r="CR142" s="1"/>
      <c r="CS142" s="1"/>
      <c r="CT142" s="1"/>
      <c r="CU142" s="1"/>
      <c r="CV142" s="1"/>
    </row>
    <row r="143" spans="3:100" ht="14.25">
      <c r="C143" s="1"/>
      <c r="D143" s="3"/>
      <c r="E143" s="183"/>
      <c r="F143" s="183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1"/>
      <c r="CL143" s="1"/>
      <c r="CM143" s="1"/>
      <c r="CN143" s="1"/>
      <c r="CO143" s="1"/>
      <c r="CP143" s="1"/>
      <c r="CQ143" s="1"/>
      <c r="CR143" s="1"/>
      <c r="CS143" s="1"/>
      <c r="CT143" s="1"/>
      <c r="CU143" s="1"/>
      <c r="CV143" s="1"/>
    </row>
    <row r="144" spans="3:100" ht="14.25">
      <c r="C144" s="1"/>
      <c r="D144" s="3"/>
      <c r="E144" s="183"/>
      <c r="F144" s="183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1"/>
      <c r="CL144" s="1"/>
      <c r="CM144" s="1"/>
      <c r="CN144" s="1"/>
      <c r="CO144" s="1"/>
      <c r="CP144" s="1"/>
      <c r="CQ144" s="1"/>
      <c r="CR144" s="1"/>
      <c r="CS144" s="1"/>
      <c r="CT144" s="1"/>
      <c r="CU144" s="1"/>
      <c r="CV144" s="1"/>
    </row>
    <row r="145" spans="3:100" ht="14.25">
      <c r="C145" s="1"/>
      <c r="D145" s="3"/>
      <c r="E145" s="183"/>
      <c r="F145" s="183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1"/>
      <c r="CL145" s="1"/>
      <c r="CM145" s="1"/>
      <c r="CN145" s="1"/>
      <c r="CO145" s="1"/>
      <c r="CP145" s="1"/>
      <c r="CQ145" s="1"/>
      <c r="CR145" s="1"/>
      <c r="CS145" s="1"/>
      <c r="CT145" s="1"/>
      <c r="CU145" s="1"/>
      <c r="CV145" s="1"/>
    </row>
    <row r="146" spans="3:100" ht="14.25">
      <c r="C146" s="1"/>
      <c r="D146" s="3"/>
      <c r="E146" s="183"/>
      <c r="F146" s="183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  <c r="CJ146" s="1"/>
      <c r="CK146" s="1"/>
      <c r="CL146" s="1"/>
      <c r="CM146" s="1"/>
      <c r="CN146" s="1"/>
      <c r="CO146" s="1"/>
      <c r="CP146" s="1"/>
      <c r="CQ146" s="1"/>
      <c r="CR146" s="1"/>
      <c r="CS146" s="1"/>
      <c r="CT146" s="1"/>
      <c r="CU146" s="1"/>
      <c r="CV146" s="1"/>
    </row>
    <row r="147" spans="3:100" ht="14.25">
      <c r="C147" s="1"/>
      <c r="D147" s="3"/>
      <c r="E147" s="183"/>
      <c r="F147" s="183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1"/>
      <c r="CL147" s="1"/>
      <c r="CM147" s="1"/>
      <c r="CN147" s="1"/>
      <c r="CO147" s="1"/>
      <c r="CP147" s="1"/>
      <c r="CQ147" s="1"/>
      <c r="CR147" s="1"/>
      <c r="CS147" s="1"/>
      <c r="CT147" s="1"/>
      <c r="CU147" s="1"/>
      <c r="CV147" s="1"/>
    </row>
    <row r="148" spans="3:100" ht="14.25">
      <c r="C148" s="1"/>
      <c r="D148" s="3"/>
      <c r="E148" s="183"/>
      <c r="F148" s="183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  <c r="CJ148" s="1"/>
      <c r="CK148" s="1"/>
      <c r="CL148" s="1"/>
      <c r="CM148" s="1"/>
      <c r="CN148" s="1"/>
      <c r="CO148" s="1"/>
      <c r="CP148" s="1"/>
      <c r="CQ148" s="1"/>
      <c r="CR148" s="1"/>
      <c r="CS148" s="1"/>
      <c r="CT148" s="1"/>
      <c r="CU148" s="1"/>
      <c r="CV148" s="1"/>
    </row>
    <row r="149" spans="3:100" ht="14.25">
      <c r="C149" s="1"/>
      <c r="D149" s="3"/>
      <c r="E149" s="183"/>
      <c r="F149" s="183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"/>
      <c r="CL149" s="1"/>
      <c r="CM149" s="1"/>
      <c r="CN149" s="1"/>
      <c r="CO149" s="1"/>
      <c r="CP149" s="1"/>
      <c r="CQ149" s="1"/>
      <c r="CR149" s="1"/>
      <c r="CS149" s="1"/>
      <c r="CT149" s="1"/>
      <c r="CU149" s="1"/>
      <c r="CV149" s="1"/>
    </row>
    <row r="150" spans="3:100" ht="14.25">
      <c r="C150" s="1"/>
      <c r="D150" s="3"/>
      <c r="E150" s="183"/>
      <c r="F150" s="183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1"/>
      <c r="CP150" s="1"/>
      <c r="CQ150" s="1"/>
      <c r="CR150" s="1"/>
      <c r="CS150" s="1"/>
      <c r="CT150" s="1"/>
      <c r="CU150" s="1"/>
      <c r="CV150" s="1"/>
    </row>
    <row r="151" spans="3:100" ht="14.25">
      <c r="C151" s="1"/>
      <c r="D151" s="3"/>
      <c r="E151" s="183"/>
      <c r="F151" s="183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  <c r="CN151" s="1"/>
      <c r="CO151" s="1"/>
      <c r="CP151" s="1"/>
      <c r="CQ151" s="1"/>
      <c r="CR151" s="1"/>
      <c r="CS151" s="1"/>
      <c r="CT151" s="1"/>
      <c r="CU151" s="1"/>
      <c r="CV151" s="1"/>
    </row>
    <row r="152" spans="3:100" ht="14.25">
      <c r="C152" s="1"/>
      <c r="D152" s="3"/>
      <c r="E152" s="183"/>
      <c r="F152" s="183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1"/>
      <c r="CQ152" s="1"/>
      <c r="CR152" s="1"/>
      <c r="CS152" s="1"/>
      <c r="CT152" s="1"/>
      <c r="CU152" s="1"/>
      <c r="CV152" s="1"/>
    </row>
    <row r="153" spans="3:100" ht="14.25">
      <c r="C153" s="1"/>
      <c r="D153" s="3"/>
      <c r="E153" s="183"/>
      <c r="F153" s="183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1"/>
      <c r="CN153" s="1"/>
      <c r="CO153" s="1"/>
      <c r="CP153" s="1"/>
      <c r="CQ153" s="1"/>
      <c r="CR153" s="1"/>
      <c r="CS153" s="1"/>
      <c r="CT153" s="1"/>
      <c r="CU153" s="1"/>
      <c r="CV153" s="1"/>
    </row>
    <row r="154" spans="3:100" ht="14.25">
      <c r="C154" s="1"/>
      <c r="D154" s="3"/>
      <c r="E154" s="183"/>
      <c r="F154" s="183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"/>
      <c r="CL154" s="1"/>
      <c r="CM154" s="1"/>
      <c r="CN154" s="1"/>
      <c r="CO154" s="1"/>
      <c r="CP154" s="1"/>
      <c r="CQ154" s="1"/>
      <c r="CR154" s="1"/>
      <c r="CS154" s="1"/>
      <c r="CT154" s="1"/>
      <c r="CU154" s="1"/>
      <c r="CV154" s="1"/>
    </row>
    <row r="155" spans="3:100" ht="14.25">
      <c r="C155" s="1"/>
      <c r="D155" s="3"/>
      <c r="E155" s="183"/>
      <c r="F155" s="183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  <c r="CL155" s="1"/>
      <c r="CM155" s="1"/>
      <c r="CN155" s="1"/>
      <c r="CO155" s="1"/>
      <c r="CP155" s="1"/>
      <c r="CQ155" s="1"/>
      <c r="CR155" s="1"/>
      <c r="CS155" s="1"/>
      <c r="CT155" s="1"/>
      <c r="CU155" s="1"/>
      <c r="CV155" s="1"/>
    </row>
    <row r="156" spans="3:100" ht="14.25">
      <c r="C156" s="1"/>
      <c r="D156" s="3"/>
      <c r="E156" s="183"/>
      <c r="F156" s="183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"/>
      <c r="CL156" s="1"/>
      <c r="CM156" s="1"/>
      <c r="CN156" s="1"/>
      <c r="CO156" s="1"/>
      <c r="CP156" s="1"/>
      <c r="CQ156" s="1"/>
      <c r="CR156" s="1"/>
      <c r="CS156" s="1"/>
      <c r="CT156" s="1"/>
      <c r="CU156" s="1"/>
      <c r="CV156" s="1"/>
    </row>
    <row r="157" spans="3:100" ht="14.25">
      <c r="C157" s="1"/>
      <c r="D157" s="3"/>
      <c r="E157" s="183"/>
      <c r="F157" s="183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  <c r="CJ157" s="1"/>
      <c r="CK157" s="1"/>
      <c r="CL157" s="1"/>
      <c r="CM157" s="1"/>
      <c r="CN157" s="1"/>
      <c r="CO157" s="1"/>
      <c r="CP157" s="1"/>
      <c r="CQ157" s="1"/>
      <c r="CR157" s="1"/>
      <c r="CS157" s="1"/>
      <c r="CT157" s="1"/>
      <c r="CU157" s="1"/>
      <c r="CV157" s="1"/>
    </row>
    <row r="158" spans="3:100" ht="14.25">
      <c r="C158" s="1"/>
      <c r="D158" s="3"/>
      <c r="E158" s="183"/>
      <c r="F158" s="183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  <c r="CJ158" s="1"/>
      <c r="CK158" s="1"/>
      <c r="CL158" s="1"/>
      <c r="CM158" s="1"/>
      <c r="CN158" s="1"/>
      <c r="CO158" s="1"/>
      <c r="CP158" s="1"/>
      <c r="CQ158" s="1"/>
      <c r="CR158" s="1"/>
      <c r="CS158" s="1"/>
      <c r="CT158" s="1"/>
      <c r="CU158" s="1"/>
      <c r="CV158" s="1"/>
    </row>
    <row r="159" spans="3:100" ht="14.25">
      <c r="C159" s="1"/>
      <c r="D159" s="3"/>
      <c r="E159" s="183"/>
      <c r="F159" s="183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1"/>
      <c r="CJ159" s="1"/>
      <c r="CK159" s="1"/>
      <c r="CL159" s="1"/>
      <c r="CM159" s="1"/>
      <c r="CN159" s="1"/>
      <c r="CO159" s="1"/>
      <c r="CP159" s="1"/>
      <c r="CQ159" s="1"/>
      <c r="CR159" s="1"/>
      <c r="CS159" s="1"/>
      <c r="CT159" s="1"/>
      <c r="CU159" s="1"/>
      <c r="CV159" s="1"/>
    </row>
    <row r="160" spans="3:100" ht="14.25">
      <c r="C160" s="1"/>
      <c r="D160" s="3"/>
      <c r="E160" s="183"/>
      <c r="F160" s="183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1"/>
      <c r="CJ160" s="1"/>
      <c r="CK160" s="1"/>
      <c r="CL160" s="1"/>
      <c r="CM160" s="1"/>
      <c r="CN160" s="1"/>
      <c r="CO160" s="1"/>
      <c r="CP160" s="1"/>
      <c r="CQ160" s="1"/>
      <c r="CR160" s="1"/>
      <c r="CS160" s="1"/>
      <c r="CT160" s="1"/>
      <c r="CU160" s="1"/>
      <c r="CV160" s="1"/>
    </row>
    <row r="161" spans="3:100" ht="14.25">
      <c r="C161" s="1"/>
      <c r="D161" s="3"/>
      <c r="E161" s="183"/>
      <c r="F161" s="183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1"/>
      <c r="CJ161" s="1"/>
      <c r="CK161" s="1"/>
      <c r="CL161" s="1"/>
      <c r="CM161" s="1"/>
      <c r="CN161" s="1"/>
      <c r="CO161" s="1"/>
      <c r="CP161" s="1"/>
      <c r="CQ161" s="1"/>
      <c r="CR161" s="1"/>
      <c r="CS161" s="1"/>
      <c r="CT161" s="1"/>
      <c r="CU161" s="1"/>
      <c r="CV161" s="1"/>
    </row>
    <row r="162" spans="3:100" ht="14.25">
      <c r="C162" s="1"/>
      <c r="D162" s="3"/>
      <c r="E162" s="183"/>
      <c r="F162" s="183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1"/>
      <c r="CJ162" s="1"/>
      <c r="CK162" s="1"/>
      <c r="CL162" s="1"/>
      <c r="CM162" s="1"/>
      <c r="CN162" s="1"/>
      <c r="CO162" s="1"/>
      <c r="CP162" s="1"/>
      <c r="CQ162" s="1"/>
      <c r="CR162" s="1"/>
      <c r="CS162" s="1"/>
      <c r="CT162" s="1"/>
      <c r="CU162" s="1"/>
      <c r="CV162" s="1"/>
    </row>
    <row r="163" spans="3:100" ht="14.25">
      <c r="C163" s="1"/>
      <c r="D163" s="3"/>
      <c r="E163" s="183"/>
      <c r="F163" s="183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1"/>
      <c r="CB163" s="1"/>
      <c r="CC163" s="1"/>
      <c r="CD163" s="1"/>
      <c r="CE163" s="1"/>
      <c r="CF163" s="1"/>
      <c r="CG163" s="1"/>
      <c r="CH163" s="1"/>
      <c r="CI163" s="1"/>
      <c r="CJ163" s="1"/>
      <c r="CK163" s="1"/>
      <c r="CL163" s="1"/>
      <c r="CM163" s="1"/>
      <c r="CN163" s="1"/>
      <c r="CO163" s="1"/>
      <c r="CP163" s="1"/>
      <c r="CQ163" s="1"/>
      <c r="CR163" s="1"/>
      <c r="CS163" s="1"/>
      <c r="CT163" s="1"/>
      <c r="CU163" s="1"/>
      <c r="CV163" s="1"/>
    </row>
    <row r="164" spans="3:100" ht="14.25">
      <c r="C164" s="1"/>
      <c r="D164" s="3"/>
      <c r="E164" s="183"/>
      <c r="F164" s="183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1"/>
      <c r="CI164" s="1"/>
      <c r="CJ164" s="1"/>
      <c r="CK164" s="1"/>
      <c r="CL164" s="1"/>
      <c r="CM164" s="1"/>
      <c r="CN164" s="1"/>
      <c r="CO164" s="1"/>
      <c r="CP164" s="1"/>
      <c r="CQ164" s="1"/>
      <c r="CR164" s="1"/>
      <c r="CS164" s="1"/>
      <c r="CT164" s="1"/>
      <c r="CU164" s="1"/>
      <c r="CV164" s="1"/>
    </row>
    <row r="165" spans="3:100" ht="14.25">
      <c r="C165" s="1"/>
      <c r="D165" s="3"/>
      <c r="E165" s="183"/>
      <c r="F165" s="183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  <c r="CI165" s="1"/>
      <c r="CJ165" s="1"/>
      <c r="CK165" s="1"/>
      <c r="CL165" s="1"/>
      <c r="CM165" s="1"/>
      <c r="CN165" s="1"/>
      <c r="CO165" s="1"/>
      <c r="CP165" s="1"/>
      <c r="CQ165" s="1"/>
      <c r="CR165" s="1"/>
      <c r="CS165" s="1"/>
      <c r="CT165" s="1"/>
      <c r="CU165" s="1"/>
      <c r="CV165" s="1"/>
    </row>
    <row r="166" spans="3:100" ht="14.25">
      <c r="C166" s="1"/>
      <c r="D166" s="3"/>
      <c r="E166" s="183"/>
      <c r="F166" s="183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  <c r="CI166" s="1"/>
      <c r="CJ166" s="1"/>
      <c r="CK166" s="1"/>
      <c r="CL166" s="1"/>
      <c r="CM166" s="1"/>
      <c r="CN166" s="1"/>
      <c r="CO166" s="1"/>
      <c r="CP166" s="1"/>
      <c r="CQ166" s="1"/>
      <c r="CR166" s="1"/>
      <c r="CS166" s="1"/>
      <c r="CT166" s="1"/>
      <c r="CU166" s="1"/>
      <c r="CV166" s="1"/>
    </row>
    <row r="167" spans="3:100" ht="14.25">
      <c r="C167" s="1"/>
      <c r="D167" s="3"/>
      <c r="E167" s="183"/>
      <c r="F167" s="183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1"/>
      <c r="CJ167" s="1"/>
      <c r="CK167" s="1"/>
      <c r="CL167" s="1"/>
      <c r="CM167" s="1"/>
      <c r="CN167" s="1"/>
      <c r="CO167" s="1"/>
      <c r="CP167" s="1"/>
      <c r="CQ167" s="1"/>
      <c r="CR167" s="1"/>
      <c r="CS167" s="1"/>
      <c r="CT167" s="1"/>
      <c r="CU167" s="1"/>
      <c r="CV167" s="1"/>
    </row>
    <row r="168" spans="3:100" ht="14.25">
      <c r="C168" s="1"/>
      <c r="D168" s="3"/>
      <c r="E168" s="183"/>
      <c r="F168" s="183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1"/>
      <c r="CJ168" s="1"/>
      <c r="CK168" s="1"/>
      <c r="CL168" s="1"/>
      <c r="CM168" s="1"/>
      <c r="CN168" s="1"/>
      <c r="CO168" s="1"/>
      <c r="CP168" s="1"/>
      <c r="CQ168" s="1"/>
      <c r="CR168" s="1"/>
      <c r="CS168" s="1"/>
      <c r="CT168" s="1"/>
      <c r="CU168" s="1"/>
      <c r="CV168" s="1"/>
    </row>
    <row r="169" spans="3:100" ht="14.25">
      <c r="C169" s="1"/>
      <c r="D169" s="3"/>
      <c r="E169" s="183"/>
      <c r="F169" s="183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  <c r="CI169" s="1"/>
      <c r="CJ169" s="1"/>
      <c r="CK169" s="1"/>
      <c r="CL169" s="1"/>
      <c r="CM169" s="1"/>
      <c r="CN169" s="1"/>
      <c r="CO169" s="1"/>
      <c r="CP169" s="1"/>
      <c r="CQ169" s="1"/>
      <c r="CR169" s="1"/>
      <c r="CS169" s="1"/>
      <c r="CT169" s="1"/>
      <c r="CU169" s="1"/>
      <c r="CV169" s="1"/>
    </row>
    <row r="170" spans="3:100" ht="14.25">
      <c r="C170" s="1"/>
      <c r="D170" s="3"/>
      <c r="E170" s="183"/>
      <c r="F170" s="183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1"/>
      <c r="CJ170" s="1"/>
      <c r="CK170" s="1"/>
      <c r="CL170" s="1"/>
      <c r="CM170" s="1"/>
      <c r="CN170" s="1"/>
      <c r="CO170" s="1"/>
      <c r="CP170" s="1"/>
      <c r="CQ170" s="1"/>
      <c r="CR170" s="1"/>
      <c r="CS170" s="1"/>
      <c r="CT170" s="1"/>
      <c r="CU170" s="1"/>
      <c r="CV170" s="1"/>
    </row>
    <row r="171" spans="3:100" ht="14.25">
      <c r="C171" s="1"/>
      <c r="D171" s="3"/>
      <c r="E171" s="183"/>
      <c r="F171" s="183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1"/>
      <c r="CJ171" s="1"/>
      <c r="CK171" s="1"/>
      <c r="CL171" s="1"/>
      <c r="CM171" s="1"/>
      <c r="CN171" s="1"/>
      <c r="CO171" s="1"/>
      <c r="CP171" s="1"/>
      <c r="CQ171" s="1"/>
      <c r="CR171" s="1"/>
      <c r="CS171" s="1"/>
      <c r="CT171" s="1"/>
      <c r="CU171" s="1"/>
      <c r="CV171" s="1"/>
    </row>
    <row r="172" spans="3:100" ht="14.25">
      <c r="C172" s="1"/>
      <c r="D172" s="3"/>
      <c r="E172" s="183"/>
      <c r="F172" s="183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1"/>
      <c r="CJ172" s="1"/>
      <c r="CK172" s="1"/>
      <c r="CL172" s="1"/>
      <c r="CM172" s="1"/>
      <c r="CN172" s="1"/>
      <c r="CO172" s="1"/>
      <c r="CP172" s="1"/>
      <c r="CQ172" s="1"/>
      <c r="CR172" s="1"/>
      <c r="CS172" s="1"/>
      <c r="CT172" s="1"/>
      <c r="CU172" s="1"/>
      <c r="CV172" s="1"/>
    </row>
    <row r="173" spans="3:100" ht="14.25">
      <c r="C173" s="1"/>
      <c r="D173" s="3"/>
      <c r="E173" s="183"/>
      <c r="F173" s="183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1"/>
      <c r="CJ173" s="1"/>
      <c r="CK173" s="1"/>
      <c r="CL173" s="1"/>
      <c r="CM173" s="1"/>
      <c r="CN173" s="1"/>
      <c r="CO173" s="1"/>
      <c r="CP173" s="1"/>
      <c r="CQ173" s="1"/>
      <c r="CR173" s="1"/>
      <c r="CS173" s="1"/>
      <c r="CT173" s="1"/>
      <c r="CU173" s="1"/>
      <c r="CV173" s="1"/>
    </row>
    <row r="174" spans="3:100" ht="14.25">
      <c r="C174" s="1"/>
      <c r="D174" s="3"/>
      <c r="E174" s="183"/>
      <c r="F174" s="183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1"/>
      <c r="CJ174" s="1"/>
      <c r="CK174" s="1"/>
      <c r="CL174" s="1"/>
      <c r="CM174" s="1"/>
      <c r="CN174" s="1"/>
      <c r="CO174" s="1"/>
      <c r="CP174" s="1"/>
      <c r="CQ174" s="1"/>
      <c r="CR174" s="1"/>
      <c r="CS174" s="1"/>
      <c r="CT174" s="1"/>
      <c r="CU174" s="1"/>
      <c r="CV174" s="1"/>
    </row>
    <row r="175" spans="3:100" ht="14.25">
      <c r="C175" s="1"/>
      <c r="D175" s="3"/>
      <c r="E175" s="183"/>
      <c r="F175" s="183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1"/>
      <c r="CJ175" s="1"/>
      <c r="CK175" s="1"/>
      <c r="CL175" s="1"/>
      <c r="CM175" s="1"/>
      <c r="CN175" s="1"/>
      <c r="CO175" s="1"/>
      <c r="CP175" s="1"/>
      <c r="CQ175" s="1"/>
      <c r="CR175" s="1"/>
      <c r="CS175" s="1"/>
      <c r="CT175" s="1"/>
      <c r="CU175" s="1"/>
      <c r="CV175" s="1"/>
    </row>
    <row r="176" spans="3:100" ht="14.25">
      <c r="C176" s="1"/>
      <c r="D176" s="3"/>
      <c r="E176" s="183"/>
      <c r="F176" s="183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1"/>
      <c r="CL176" s="1"/>
      <c r="CM176" s="1"/>
      <c r="CN176" s="1"/>
      <c r="CO176" s="1"/>
      <c r="CP176" s="1"/>
      <c r="CQ176" s="1"/>
      <c r="CR176" s="1"/>
      <c r="CS176" s="1"/>
      <c r="CT176" s="1"/>
      <c r="CU176" s="1"/>
      <c r="CV176" s="1"/>
    </row>
    <row r="177" spans="3:100" ht="14.25">
      <c r="C177" s="1"/>
      <c r="D177" s="3"/>
      <c r="E177" s="183"/>
      <c r="F177" s="183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1"/>
      <c r="CJ177" s="1"/>
      <c r="CK177" s="1"/>
      <c r="CL177" s="1"/>
      <c r="CM177" s="1"/>
      <c r="CN177" s="1"/>
      <c r="CO177" s="1"/>
      <c r="CP177" s="1"/>
      <c r="CQ177" s="1"/>
      <c r="CR177" s="1"/>
      <c r="CS177" s="1"/>
      <c r="CT177" s="1"/>
      <c r="CU177" s="1"/>
      <c r="CV177" s="1"/>
    </row>
    <row r="178" spans="3:100" ht="14.25">
      <c r="C178" s="1"/>
      <c r="D178" s="3"/>
      <c r="E178" s="183"/>
      <c r="F178" s="183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1"/>
      <c r="CJ178" s="1"/>
      <c r="CK178" s="1"/>
      <c r="CL178" s="1"/>
      <c r="CM178" s="1"/>
      <c r="CN178" s="1"/>
      <c r="CO178" s="1"/>
      <c r="CP178" s="1"/>
      <c r="CQ178" s="1"/>
      <c r="CR178" s="1"/>
      <c r="CS178" s="1"/>
      <c r="CT178" s="1"/>
      <c r="CU178" s="1"/>
      <c r="CV178" s="1"/>
    </row>
    <row r="179" spans="3:100" ht="14.25">
      <c r="C179" s="1"/>
      <c r="D179" s="3"/>
      <c r="E179" s="183"/>
      <c r="F179" s="183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1"/>
      <c r="CJ179" s="1"/>
      <c r="CK179" s="1"/>
      <c r="CL179" s="1"/>
      <c r="CM179" s="1"/>
      <c r="CN179" s="1"/>
      <c r="CO179" s="1"/>
      <c r="CP179" s="1"/>
      <c r="CQ179" s="1"/>
      <c r="CR179" s="1"/>
      <c r="CS179" s="1"/>
      <c r="CT179" s="1"/>
      <c r="CU179" s="1"/>
      <c r="CV179" s="1"/>
    </row>
    <row r="180" spans="3:100" ht="14.25">
      <c r="C180" s="1"/>
      <c r="D180" s="3"/>
      <c r="E180" s="183"/>
      <c r="F180" s="183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1"/>
      <c r="CJ180" s="1"/>
      <c r="CK180" s="1"/>
      <c r="CL180" s="1"/>
      <c r="CM180" s="1"/>
      <c r="CN180" s="1"/>
      <c r="CO180" s="1"/>
      <c r="CP180" s="1"/>
      <c r="CQ180" s="1"/>
      <c r="CR180" s="1"/>
      <c r="CS180" s="1"/>
      <c r="CT180" s="1"/>
      <c r="CU180" s="1"/>
      <c r="CV180" s="1"/>
    </row>
    <row r="181" spans="3:100" ht="14.25">
      <c r="C181" s="1"/>
      <c r="D181" s="3"/>
      <c r="E181" s="183"/>
      <c r="F181" s="183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1"/>
      <c r="CJ181" s="1"/>
      <c r="CK181" s="1"/>
      <c r="CL181" s="1"/>
      <c r="CM181" s="1"/>
      <c r="CN181" s="1"/>
      <c r="CO181" s="1"/>
      <c r="CP181" s="1"/>
      <c r="CQ181" s="1"/>
      <c r="CR181" s="1"/>
      <c r="CS181" s="1"/>
      <c r="CT181" s="1"/>
      <c r="CU181" s="1"/>
      <c r="CV181" s="1"/>
    </row>
    <row r="182" spans="3:100" ht="14.25">
      <c r="C182" s="1"/>
      <c r="D182" s="3"/>
      <c r="E182" s="183"/>
      <c r="F182" s="183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1"/>
      <c r="CJ182" s="1"/>
      <c r="CK182" s="1"/>
      <c r="CL182" s="1"/>
      <c r="CM182" s="1"/>
      <c r="CN182" s="1"/>
      <c r="CO182" s="1"/>
      <c r="CP182" s="1"/>
      <c r="CQ182" s="1"/>
      <c r="CR182" s="1"/>
      <c r="CS182" s="1"/>
      <c r="CT182" s="1"/>
      <c r="CU182" s="1"/>
      <c r="CV182" s="1"/>
    </row>
    <row r="183" spans="3:100" ht="14.25">
      <c r="C183" s="1"/>
      <c r="D183" s="3"/>
      <c r="E183" s="183"/>
      <c r="F183" s="183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1"/>
      <c r="CI183" s="1"/>
      <c r="CJ183" s="1"/>
      <c r="CK183" s="1"/>
      <c r="CL183" s="1"/>
      <c r="CM183" s="1"/>
      <c r="CN183" s="1"/>
      <c r="CO183" s="1"/>
      <c r="CP183" s="1"/>
      <c r="CQ183" s="1"/>
      <c r="CR183" s="1"/>
      <c r="CS183" s="1"/>
      <c r="CT183" s="1"/>
      <c r="CU183" s="1"/>
      <c r="CV183" s="1"/>
    </row>
    <row r="184" spans="3:100" ht="14.25">
      <c r="C184" s="1"/>
      <c r="D184" s="3"/>
      <c r="E184" s="183"/>
      <c r="F184" s="183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  <c r="CI184" s="1"/>
      <c r="CJ184" s="1"/>
      <c r="CK184" s="1"/>
      <c r="CL184" s="1"/>
      <c r="CM184" s="1"/>
      <c r="CN184" s="1"/>
      <c r="CO184" s="1"/>
      <c r="CP184" s="1"/>
      <c r="CQ184" s="1"/>
      <c r="CR184" s="1"/>
      <c r="CS184" s="1"/>
      <c r="CT184" s="1"/>
      <c r="CU184" s="1"/>
      <c r="CV184" s="1"/>
    </row>
    <row r="185" spans="3:100" ht="14.25">
      <c r="C185" s="1"/>
      <c r="D185" s="3"/>
      <c r="E185" s="183"/>
      <c r="F185" s="183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1"/>
      <c r="CJ185" s="1"/>
      <c r="CK185" s="1"/>
      <c r="CL185" s="1"/>
      <c r="CM185" s="1"/>
      <c r="CN185" s="1"/>
      <c r="CO185" s="1"/>
      <c r="CP185" s="1"/>
      <c r="CQ185" s="1"/>
      <c r="CR185" s="1"/>
      <c r="CS185" s="1"/>
      <c r="CT185" s="1"/>
      <c r="CU185" s="1"/>
      <c r="CV185" s="1"/>
    </row>
    <row r="186" spans="3:100" ht="14.25">
      <c r="C186" s="1"/>
      <c r="D186" s="3"/>
      <c r="E186" s="183"/>
      <c r="F186" s="183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  <c r="CI186" s="1"/>
      <c r="CJ186" s="1"/>
      <c r="CK186" s="1"/>
      <c r="CL186" s="1"/>
      <c r="CM186" s="1"/>
      <c r="CN186" s="1"/>
      <c r="CO186" s="1"/>
      <c r="CP186" s="1"/>
      <c r="CQ186" s="1"/>
      <c r="CR186" s="1"/>
      <c r="CS186" s="1"/>
      <c r="CT186" s="1"/>
      <c r="CU186" s="1"/>
      <c r="CV186" s="1"/>
    </row>
    <row r="187" spans="3:100" ht="14.25">
      <c r="C187" s="1"/>
      <c r="D187" s="3"/>
      <c r="E187" s="183"/>
      <c r="F187" s="183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1"/>
      <c r="CI187" s="1"/>
      <c r="CJ187" s="1"/>
      <c r="CK187" s="1"/>
      <c r="CL187" s="1"/>
      <c r="CM187" s="1"/>
      <c r="CN187" s="1"/>
      <c r="CO187" s="1"/>
      <c r="CP187" s="1"/>
      <c r="CQ187" s="1"/>
      <c r="CR187" s="1"/>
      <c r="CS187" s="1"/>
      <c r="CT187" s="1"/>
      <c r="CU187" s="1"/>
      <c r="CV187" s="1"/>
    </row>
    <row r="188" spans="3:100" ht="14.25">
      <c r="C188" s="1"/>
      <c r="D188" s="3"/>
      <c r="E188" s="183"/>
      <c r="F188" s="183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1"/>
      <c r="CI188" s="1"/>
      <c r="CJ188" s="1"/>
      <c r="CK188" s="1"/>
      <c r="CL188" s="1"/>
      <c r="CM188" s="1"/>
      <c r="CN188" s="1"/>
      <c r="CO188" s="1"/>
      <c r="CP188" s="1"/>
      <c r="CQ188" s="1"/>
      <c r="CR188" s="1"/>
      <c r="CS188" s="1"/>
      <c r="CT188" s="1"/>
      <c r="CU188" s="1"/>
      <c r="CV188" s="1"/>
    </row>
    <row r="189" spans="3:100" ht="14.25">
      <c r="C189" s="1"/>
      <c r="D189" s="3"/>
      <c r="E189" s="183"/>
      <c r="F189" s="183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1"/>
      <c r="CJ189" s="1"/>
      <c r="CK189" s="1"/>
      <c r="CL189" s="1"/>
      <c r="CM189" s="1"/>
      <c r="CN189" s="1"/>
      <c r="CO189" s="1"/>
      <c r="CP189" s="1"/>
      <c r="CQ189" s="1"/>
      <c r="CR189" s="1"/>
      <c r="CS189" s="1"/>
      <c r="CT189" s="1"/>
      <c r="CU189" s="1"/>
      <c r="CV189" s="1"/>
    </row>
    <row r="190" spans="3:100" ht="14.25">
      <c r="C190" s="1"/>
      <c r="D190" s="3"/>
      <c r="E190" s="183"/>
      <c r="F190" s="183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1"/>
      <c r="CJ190" s="1"/>
      <c r="CK190" s="1"/>
      <c r="CL190" s="1"/>
      <c r="CM190" s="1"/>
      <c r="CN190" s="1"/>
      <c r="CO190" s="1"/>
      <c r="CP190" s="1"/>
      <c r="CQ190" s="1"/>
      <c r="CR190" s="1"/>
      <c r="CS190" s="1"/>
      <c r="CT190" s="1"/>
      <c r="CU190" s="1"/>
      <c r="CV190" s="1"/>
    </row>
    <row r="191" spans="3:100" ht="14.25">
      <c r="C191" s="1"/>
      <c r="D191" s="3"/>
      <c r="E191" s="183"/>
      <c r="F191" s="183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  <c r="CI191" s="1"/>
      <c r="CJ191" s="1"/>
      <c r="CK191" s="1"/>
      <c r="CL191" s="1"/>
      <c r="CM191" s="1"/>
      <c r="CN191" s="1"/>
      <c r="CO191" s="1"/>
      <c r="CP191" s="1"/>
      <c r="CQ191" s="1"/>
      <c r="CR191" s="1"/>
      <c r="CS191" s="1"/>
      <c r="CT191" s="1"/>
      <c r="CU191" s="1"/>
      <c r="CV191" s="1"/>
    </row>
    <row r="192" spans="3:100" ht="14.25">
      <c r="C192" s="1"/>
      <c r="D192" s="3"/>
      <c r="E192" s="183"/>
      <c r="F192" s="183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1"/>
      <c r="CJ192" s="1"/>
      <c r="CK192" s="1"/>
      <c r="CL192" s="1"/>
      <c r="CM192" s="1"/>
      <c r="CN192" s="1"/>
      <c r="CO192" s="1"/>
      <c r="CP192" s="1"/>
      <c r="CQ192" s="1"/>
      <c r="CR192" s="1"/>
      <c r="CS192" s="1"/>
      <c r="CT192" s="1"/>
      <c r="CU192" s="1"/>
      <c r="CV192" s="1"/>
    </row>
    <row r="193" spans="3:100" ht="14.25">
      <c r="C193" s="1"/>
      <c r="D193" s="3"/>
      <c r="E193" s="183"/>
      <c r="F193" s="183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1"/>
      <c r="CJ193" s="1"/>
      <c r="CK193" s="1"/>
      <c r="CL193" s="1"/>
      <c r="CM193" s="1"/>
      <c r="CN193" s="1"/>
      <c r="CO193" s="1"/>
      <c r="CP193" s="1"/>
      <c r="CQ193" s="1"/>
      <c r="CR193" s="1"/>
      <c r="CS193" s="1"/>
      <c r="CT193" s="1"/>
      <c r="CU193" s="1"/>
      <c r="CV193" s="1"/>
    </row>
    <row r="194" spans="3:100" ht="14.25">
      <c r="C194" s="1"/>
      <c r="D194" s="3"/>
      <c r="E194" s="183"/>
      <c r="F194" s="183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  <c r="BM194" s="1"/>
      <c r="BN194" s="1"/>
      <c r="BO194" s="1"/>
      <c r="BP194" s="1"/>
      <c r="BQ194" s="1"/>
      <c r="BR194" s="1"/>
      <c r="BS194" s="1"/>
      <c r="BT194" s="1"/>
      <c r="BU194" s="1"/>
      <c r="BV194" s="1"/>
      <c r="BW194" s="1"/>
      <c r="BX194" s="1"/>
      <c r="BY194" s="1"/>
      <c r="BZ194" s="1"/>
      <c r="CA194" s="1"/>
      <c r="CB194" s="1"/>
      <c r="CC194" s="1"/>
      <c r="CD194" s="1"/>
      <c r="CE194" s="1"/>
      <c r="CF194" s="1"/>
      <c r="CG194" s="1"/>
      <c r="CH194" s="1"/>
      <c r="CI194" s="1"/>
      <c r="CJ194" s="1"/>
      <c r="CK194" s="1"/>
      <c r="CL194" s="1"/>
      <c r="CM194" s="1"/>
      <c r="CN194" s="1"/>
      <c r="CO194" s="1"/>
      <c r="CP194" s="1"/>
      <c r="CQ194" s="1"/>
      <c r="CR194" s="1"/>
      <c r="CS194" s="1"/>
      <c r="CT194" s="1"/>
      <c r="CU194" s="1"/>
      <c r="CV194" s="1"/>
    </row>
    <row r="195" spans="3:100" ht="14.25">
      <c r="C195" s="1"/>
      <c r="D195" s="3"/>
      <c r="E195" s="183"/>
      <c r="F195" s="183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  <c r="CH195" s="1"/>
      <c r="CI195" s="1"/>
      <c r="CJ195" s="1"/>
      <c r="CK195" s="1"/>
      <c r="CL195" s="1"/>
      <c r="CM195" s="1"/>
      <c r="CN195" s="1"/>
      <c r="CO195" s="1"/>
      <c r="CP195" s="1"/>
      <c r="CQ195" s="1"/>
      <c r="CR195" s="1"/>
      <c r="CS195" s="1"/>
      <c r="CT195" s="1"/>
      <c r="CU195" s="1"/>
      <c r="CV195" s="1"/>
    </row>
    <row r="196" spans="3:100" ht="14.25">
      <c r="C196" s="1"/>
      <c r="D196" s="3"/>
      <c r="E196" s="183"/>
      <c r="F196" s="183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  <c r="CI196" s="1"/>
      <c r="CJ196" s="1"/>
      <c r="CK196" s="1"/>
      <c r="CL196" s="1"/>
      <c r="CM196" s="1"/>
      <c r="CN196" s="1"/>
      <c r="CO196" s="1"/>
      <c r="CP196" s="1"/>
      <c r="CQ196" s="1"/>
      <c r="CR196" s="1"/>
      <c r="CS196" s="1"/>
      <c r="CT196" s="1"/>
      <c r="CU196" s="1"/>
      <c r="CV196" s="1"/>
    </row>
    <row r="197" spans="3:100" ht="14.25">
      <c r="C197" s="1"/>
      <c r="D197" s="3"/>
      <c r="E197" s="183"/>
      <c r="F197" s="183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1"/>
      <c r="CJ197" s="1"/>
      <c r="CK197" s="1"/>
      <c r="CL197" s="1"/>
      <c r="CM197" s="1"/>
      <c r="CN197" s="1"/>
      <c r="CO197" s="1"/>
      <c r="CP197" s="1"/>
      <c r="CQ197" s="1"/>
      <c r="CR197" s="1"/>
      <c r="CS197" s="1"/>
      <c r="CT197" s="1"/>
      <c r="CU197" s="1"/>
      <c r="CV197" s="1"/>
    </row>
    <row r="198" spans="3:100" ht="14.25">
      <c r="C198" s="1"/>
      <c r="D198" s="3"/>
      <c r="E198" s="183"/>
      <c r="F198" s="183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1"/>
      <c r="CJ198" s="1"/>
      <c r="CK198" s="1"/>
      <c r="CL198" s="1"/>
      <c r="CM198" s="1"/>
      <c r="CN198" s="1"/>
      <c r="CO198" s="1"/>
      <c r="CP198" s="1"/>
      <c r="CQ198" s="1"/>
      <c r="CR198" s="1"/>
      <c r="CS198" s="1"/>
      <c r="CT198" s="1"/>
      <c r="CU198" s="1"/>
      <c r="CV198" s="1"/>
    </row>
    <row r="199" spans="3:100" ht="14.25">
      <c r="C199" s="1"/>
      <c r="D199" s="3"/>
      <c r="E199" s="183"/>
      <c r="F199" s="183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  <c r="CJ199" s="1"/>
      <c r="CK199" s="1"/>
      <c r="CL199" s="1"/>
      <c r="CM199" s="1"/>
      <c r="CN199" s="1"/>
      <c r="CO199" s="1"/>
      <c r="CP199" s="1"/>
      <c r="CQ199" s="1"/>
      <c r="CR199" s="1"/>
      <c r="CS199" s="1"/>
      <c r="CT199" s="1"/>
      <c r="CU199" s="1"/>
      <c r="CV199" s="1"/>
    </row>
    <row r="200" spans="3:100" ht="14.25">
      <c r="C200" s="1"/>
      <c r="D200" s="3"/>
      <c r="E200" s="183"/>
      <c r="F200" s="183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1"/>
      <c r="CJ200" s="1"/>
      <c r="CK200" s="1"/>
      <c r="CL200" s="1"/>
      <c r="CM200" s="1"/>
      <c r="CN200" s="1"/>
      <c r="CO200" s="1"/>
      <c r="CP200" s="1"/>
      <c r="CQ200" s="1"/>
      <c r="CR200" s="1"/>
      <c r="CS200" s="1"/>
      <c r="CT200" s="1"/>
      <c r="CU200" s="1"/>
      <c r="CV200" s="1"/>
    </row>
    <row r="201" spans="3:100" ht="14.25">
      <c r="C201" s="1"/>
      <c r="D201" s="3"/>
      <c r="E201" s="183"/>
      <c r="F201" s="183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"/>
      <c r="CI201" s="1"/>
      <c r="CJ201" s="1"/>
      <c r="CK201" s="1"/>
      <c r="CL201" s="1"/>
      <c r="CM201" s="1"/>
      <c r="CN201" s="1"/>
      <c r="CO201" s="1"/>
      <c r="CP201" s="1"/>
      <c r="CQ201" s="1"/>
      <c r="CR201" s="1"/>
      <c r="CS201" s="1"/>
      <c r="CT201" s="1"/>
      <c r="CU201" s="1"/>
      <c r="CV201" s="1"/>
    </row>
    <row r="202" spans="3:100" ht="14.25">
      <c r="C202" s="1"/>
      <c r="D202" s="3"/>
      <c r="E202" s="183"/>
      <c r="F202" s="183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1"/>
      <c r="CI202" s="1"/>
      <c r="CJ202" s="1"/>
      <c r="CK202" s="1"/>
      <c r="CL202" s="1"/>
      <c r="CM202" s="1"/>
      <c r="CN202" s="1"/>
      <c r="CO202" s="1"/>
      <c r="CP202" s="1"/>
      <c r="CQ202" s="1"/>
      <c r="CR202" s="1"/>
      <c r="CS202" s="1"/>
      <c r="CT202" s="1"/>
      <c r="CU202" s="1"/>
      <c r="CV202" s="1"/>
    </row>
    <row r="203" spans="3:100" ht="14.25">
      <c r="C203" s="1"/>
      <c r="D203" s="3"/>
      <c r="E203" s="183"/>
      <c r="F203" s="183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  <c r="CF203" s="1"/>
      <c r="CG203" s="1"/>
      <c r="CH203" s="1"/>
      <c r="CI203" s="1"/>
      <c r="CJ203" s="1"/>
      <c r="CK203" s="1"/>
      <c r="CL203" s="1"/>
      <c r="CM203" s="1"/>
      <c r="CN203" s="1"/>
      <c r="CO203" s="1"/>
      <c r="CP203" s="1"/>
      <c r="CQ203" s="1"/>
      <c r="CR203" s="1"/>
      <c r="CS203" s="1"/>
      <c r="CT203" s="1"/>
      <c r="CU203" s="1"/>
      <c r="CV203" s="1"/>
    </row>
    <row r="204" spans="3:100" ht="14.25">
      <c r="C204" s="1"/>
      <c r="D204" s="3"/>
      <c r="E204" s="183"/>
      <c r="F204" s="183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/>
      <c r="CE204" s="1"/>
      <c r="CF204" s="1"/>
      <c r="CG204" s="1"/>
      <c r="CH204" s="1"/>
      <c r="CI204" s="1"/>
      <c r="CJ204" s="1"/>
      <c r="CK204" s="1"/>
      <c r="CL204" s="1"/>
      <c r="CM204" s="1"/>
      <c r="CN204" s="1"/>
      <c r="CO204" s="1"/>
      <c r="CP204" s="1"/>
      <c r="CQ204" s="1"/>
      <c r="CR204" s="1"/>
      <c r="CS204" s="1"/>
      <c r="CT204" s="1"/>
      <c r="CU204" s="1"/>
      <c r="CV204" s="1"/>
    </row>
    <row r="205" spans="3:100" ht="14.25">
      <c r="C205" s="1"/>
      <c r="D205" s="3"/>
      <c r="E205" s="183"/>
      <c r="F205" s="183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1"/>
      <c r="CE205" s="1"/>
      <c r="CF205" s="1"/>
      <c r="CG205" s="1"/>
      <c r="CH205" s="1"/>
      <c r="CI205" s="1"/>
      <c r="CJ205" s="1"/>
      <c r="CK205" s="1"/>
      <c r="CL205" s="1"/>
      <c r="CM205" s="1"/>
      <c r="CN205" s="1"/>
      <c r="CO205" s="1"/>
      <c r="CP205" s="1"/>
      <c r="CQ205" s="1"/>
      <c r="CR205" s="1"/>
      <c r="CS205" s="1"/>
      <c r="CT205" s="1"/>
      <c r="CU205" s="1"/>
      <c r="CV205" s="1"/>
    </row>
    <row r="206" spans="3:100" ht="14.25">
      <c r="C206" s="1"/>
      <c r="D206" s="3"/>
      <c r="E206" s="183"/>
      <c r="F206" s="183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1"/>
      <c r="CF206" s="1"/>
      <c r="CG206" s="1"/>
      <c r="CH206" s="1"/>
      <c r="CI206" s="1"/>
      <c r="CJ206" s="1"/>
      <c r="CK206" s="1"/>
      <c r="CL206" s="1"/>
      <c r="CM206" s="1"/>
      <c r="CN206" s="1"/>
      <c r="CO206" s="1"/>
      <c r="CP206" s="1"/>
      <c r="CQ206" s="1"/>
      <c r="CR206" s="1"/>
      <c r="CS206" s="1"/>
      <c r="CT206" s="1"/>
      <c r="CU206" s="1"/>
      <c r="CV206" s="1"/>
    </row>
    <row r="207" spans="3:100" ht="14.25">
      <c r="C207" s="1"/>
      <c r="D207" s="3"/>
      <c r="E207" s="183"/>
      <c r="F207" s="183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  <c r="CE207" s="1"/>
      <c r="CF207" s="1"/>
      <c r="CG207" s="1"/>
      <c r="CH207" s="1"/>
      <c r="CI207" s="1"/>
      <c r="CJ207" s="1"/>
      <c r="CK207" s="1"/>
      <c r="CL207" s="1"/>
      <c r="CM207" s="1"/>
      <c r="CN207" s="1"/>
      <c r="CO207" s="1"/>
      <c r="CP207" s="1"/>
      <c r="CQ207" s="1"/>
      <c r="CR207" s="1"/>
      <c r="CS207" s="1"/>
      <c r="CT207" s="1"/>
      <c r="CU207" s="1"/>
      <c r="CV207" s="1"/>
    </row>
    <row r="208" spans="3:100" ht="14.25">
      <c r="C208" s="1"/>
      <c r="D208" s="3"/>
      <c r="E208" s="183"/>
      <c r="F208" s="183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CE208" s="1"/>
      <c r="CF208" s="1"/>
      <c r="CG208" s="1"/>
      <c r="CH208" s="1"/>
      <c r="CI208" s="1"/>
      <c r="CJ208" s="1"/>
      <c r="CK208" s="1"/>
      <c r="CL208" s="1"/>
      <c r="CM208" s="1"/>
      <c r="CN208" s="1"/>
      <c r="CO208" s="1"/>
      <c r="CP208" s="1"/>
      <c r="CQ208" s="1"/>
      <c r="CR208" s="1"/>
      <c r="CS208" s="1"/>
      <c r="CT208" s="1"/>
      <c r="CU208" s="1"/>
      <c r="CV208" s="1"/>
    </row>
    <row r="209" spans="3:100" ht="14.25">
      <c r="C209" s="1"/>
      <c r="D209" s="3"/>
      <c r="E209" s="183"/>
      <c r="F209" s="183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  <c r="CE209" s="1"/>
      <c r="CF209" s="1"/>
      <c r="CG209" s="1"/>
      <c r="CH209" s="1"/>
      <c r="CI209" s="1"/>
      <c r="CJ209" s="1"/>
      <c r="CK209" s="1"/>
      <c r="CL209" s="1"/>
      <c r="CM209" s="1"/>
      <c r="CN209" s="1"/>
      <c r="CO209" s="1"/>
      <c r="CP209" s="1"/>
      <c r="CQ209" s="1"/>
      <c r="CR209" s="1"/>
      <c r="CS209" s="1"/>
      <c r="CT209" s="1"/>
      <c r="CU209" s="1"/>
      <c r="CV209" s="1"/>
    </row>
    <row r="210" spans="3:100" ht="14.25">
      <c r="C210" s="1"/>
      <c r="D210" s="3"/>
      <c r="E210" s="183"/>
      <c r="F210" s="183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  <c r="CE210" s="1"/>
      <c r="CF210" s="1"/>
      <c r="CG210" s="1"/>
      <c r="CH210" s="1"/>
      <c r="CI210" s="1"/>
      <c r="CJ210" s="1"/>
      <c r="CK210" s="1"/>
      <c r="CL210" s="1"/>
      <c r="CM210" s="1"/>
      <c r="CN210" s="1"/>
      <c r="CO210" s="1"/>
      <c r="CP210" s="1"/>
      <c r="CQ210" s="1"/>
      <c r="CR210" s="1"/>
      <c r="CS210" s="1"/>
      <c r="CT210" s="1"/>
      <c r="CU210" s="1"/>
      <c r="CV210" s="1"/>
    </row>
    <row r="211" spans="3:100" ht="14.25">
      <c r="C211" s="1"/>
      <c r="D211" s="3"/>
      <c r="E211" s="183"/>
      <c r="F211" s="183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  <c r="CE211" s="1"/>
      <c r="CF211" s="1"/>
      <c r="CG211" s="1"/>
      <c r="CH211" s="1"/>
      <c r="CI211" s="1"/>
      <c r="CJ211" s="1"/>
      <c r="CK211" s="1"/>
      <c r="CL211" s="1"/>
      <c r="CM211" s="1"/>
      <c r="CN211" s="1"/>
      <c r="CO211" s="1"/>
      <c r="CP211" s="1"/>
      <c r="CQ211" s="1"/>
      <c r="CR211" s="1"/>
      <c r="CS211" s="1"/>
      <c r="CT211" s="1"/>
      <c r="CU211" s="1"/>
      <c r="CV211" s="1"/>
    </row>
    <row r="212" spans="3:100" ht="14.25">
      <c r="C212" s="1"/>
      <c r="D212" s="3"/>
      <c r="E212" s="183"/>
      <c r="F212" s="183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  <c r="CE212" s="1"/>
      <c r="CF212" s="1"/>
      <c r="CG212" s="1"/>
      <c r="CH212" s="1"/>
      <c r="CI212" s="1"/>
      <c r="CJ212" s="1"/>
      <c r="CK212" s="1"/>
      <c r="CL212" s="1"/>
      <c r="CM212" s="1"/>
      <c r="CN212" s="1"/>
      <c r="CO212" s="1"/>
      <c r="CP212" s="1"/>
      <c r="CQ212" s="1"/>
      <c r="CR212" s="1"/>
      <c r="CS212" s="1"/>
      <c r="CT212" s="1"/>
      <c r="CU212" s="1"/>
      <c r="CV212" s="1"/>
    </row>
    <row r="213" spans="3:100" ht="14.25">
      <c r="C213" s="1"/>
      <c r="D213" s="3"/>
      <c r="E213" s="183"/>
      <c r="F213" s="183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  <c r="CE213" s="1"/>
      <c r="CF213" s="1"/>
      <c r="CG213" s="1"/>
      <c r="CH213" s="1"/>
      <c r="CI213" s="1"/>
      <c r="CJ213" s="1"/>
      <c r="CK213" s="1"/>
      <c r="CL213" s="1"/>
      <c r="CM213" s="1"/>
      <c r="CN213" s="1"/>
      <c r="CO213" s="1"/>
      <c r="CP213" s="1"/>
      <c r="CQ213" s="1"/>
      <c r="CR213" s="1"/>
      <c r="CS213" s="1"/>
      <c r="CT213" s="1"/>
      <c r="CU213" s="1"/>
      <c r="CV213" s="1"/>
    </row>
    <row r="214" spans="3:100" ht="14.25">
      <c r="C214" s="1"/>
      <c r="D214" s="3"/>
      <c r="E214" s="183"/>
      <c r="F214" s="183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/>
      <c r="CE214" s="1"/>
      <c r="CF214" s="1"/>
      <c r="CG214" s="1"/>
      <c r="CH214" s="1"/>
      <c r="CI214" s="1"/>
      <c r="CJ214" s="1"/>
      <c r="CK214" s="1"/>
      <c r="CL214" s="1"/>
      <c r="CM214" s="1"/>
      <c r="CN214" s="1"/>
      <c r="CO214" s="1"/>
      <c r="CP214" s="1"/>
      <c r="CQ214" s="1"/>
      <c r="CR214" s="1"/>
      <c r="CS214" s="1"/>
      <c r="CT214" s="1"/>
      <c r="CU214" s="1"/>
      <c r="CV214" s="1"/>
    </row>
    <row r="215" spans="3:100" ht="14.25">
      <c r="C215" s="1"/>
      <c r="D215" s="3"/>
      <c r="E215" s="183"/>
      <c r="F215" s="183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  <c r="CD215" s="1"/>
      <c r="CE215" s="1"/>
      <c r="CF215" s="1"/>
      <c r="CG215" s="1"/>
      <c r="CH215" s="1"/>
      <c r="CI215" s="1"/>
      <c r="CJ215" s="1"/>
      <c r="CK215" s="1"/>
      <c r="CL215" s="1"/>
      <c r="CM215" s="1"/>
      <c r="CN215" s="1"/>
      <c r="CO215" s="1"/>
      <c r="CP215" s="1"/>
      <c r="CQ215" s="1"/>
      <c r="CR215" s="1"/>
      <c r="CS215" s="1"/>
      <c r="CT215" s="1"/>
      <c r="CU215" s="1"/>
      <c r="CV215" s="1"/>
    </row>
    <row r="216" spans="3:100" ht="14.25">
      <c r="C216" s="1"/>
      <c r="D216" s="3"/>
      <c r="E216" s="183"/>
      <c r="F216" s="183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  <c r="CD216" s="1"/>
      <c r="CE216" s="1"/>
      <c r="CF216" s="1"/>
      <c r="CG216" s="1"/>
      <c r="CH216" s="1"/>
      <c r="CI216" s="1"/>
      <c r="CJ216" s="1"/>
      <c r="CK216" s="1"/>
      <c r="CL216" s="1"/>
      <c r="CM216" s="1"/>
      <c r="CN216" s="1"/>
      <c r="CO216" s="1"/>
      <c r="CP216" s="1"/>
      <c r="CQ216" s="1"/>
      <c r="CR216" s="1"/>
      <c r="CS216" s="1"/>
      <c r="CT216" s="1"/>
      <c r="CU216" s="1"/>
      <c r="CV216" s="1"/>
    </row>
    <row r="217" spans="3:100" ht="14.25">
      <c r="C217" s="1"/>
      <c r="D217" s="3"/>
      <c r="E217" s="183"/>
      <c r="F217" s="183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  <c r="CD217" s="1"/>
      <c r="CE217" s="1"/>
      <c r="CF217" s="1"/>
      <c r="CG217" s="1"/>
      <c r="CH217" s="1"/>
      <c r="CI217" s="1"/>
      <c r="CJ217" s="1"/>
      <c r="CK217" s="1"/>
      <c r="CL217" s="1"/>
      <c r="CM217" s="1"/>
      <c r="CN217" s="1"/>
      <c r="CO217" s="1"/>
      <c r="CP217" s="1"/>
      <c r="CQ217" s="1"/>
      <c r="CR217" s="1"/>
      <c r="CS217" s="1"/>
      <c r="CT217" s="1"/>
      <c r="CU217" s="1"/>
      <c r="CV217" s="1"/>
    </row>
    <row r="218" spans="3:100" ht="14.25">
      <c r="C218" s="1"/>
      <c r="D218" s="3"/>
      <c r="E218" s="183"/>
      <c r="F218" s="183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1"/>
      <c r="CD218" s="1"/>
      <c r="CE218" s="1"/>
      <c r="CF218" s="1"/>
      <c r="CG218" s="1"/>
      <c r="CH218" s="1"/>
      <c r="CI218" s="1"/>
      <c r="CJ218" s="1"/>
      <c r="CK218" s="1"/>
      <c r="CL218" s="1"/>
      <c r="CM218" s="1"/>
      <c r="CN218" s="1"/>
      <c r="CO218" s="1"/>
      <c r="CP218" s="1"/>
      <c r="CQ218" s="1"/>
      <c r="CR218" s="1"/>
      <c r="CS218" s="1"/>
      <c r="CT218" s="1"/>
      <c r="CU218" s="1"/>
      <c r="CV218" s="1"/>
    </row>
    <row r="219" spans="3:100" ht="14.25">
      <c r="C219" s="1"/>
      <c r="D219" s="3"/>
      <c r="E219" s="183"/>
      <c r="F219" s="183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  <c r="CD219" s="1"/>
      <c r="CE219" s="1"/>
      <c r="CF219" s="1"/>
      <c r="CG219" s="1"/>
      <c r="CH219" s="1"/>
      <c r="CI219" s="1"/>
      <c r="CJ219" s="1"/>
      <c r="CK219" s="1"/>
      <c r="CL219" s="1"/>
      <c r="CM219" s="1"/>
      <c r="CN219" s="1"/>
      <c r="CO219" s="1"/>
      <c r="CP219" s="1"/>
      <c r="CQ219" s="1"/>
      <c r="CR219" s="1"/>
      <c r="CS219" s="1"/>
      <c r="CT219" s="1"/>
      <c r="CU219" s="1"/>
      <c r="CV219" s="1"/>
    </row>
    <row r="220" spans="3:100" ht="14.25">
      <c r="C220" s="1"/>
      <c r="D220" s="3"/>
      <c r="E220" s="183"/>
      <c r="F220" s="183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  <c r="CD220" s="1"/>
      <c r="CE220" s="1"/>
      <c r="CF220" s="1"/>
      <c r="CG220" s="1"/>
      <c r="CH220" s="1"/>
      <c r="CI220" s="1"/>
      <c r="CJ220" s="1"/>
      <c r="CK220" s="1"/>
      <c r="CL220" s="1"/>
      <c r="CM220" s="1"/>
      <c r="CN220" s="1"/>
      <c r="CO220" s="1"/>
      <c r="CP220" s="1"/>
      <c r="CQ220" s="1"/>
      <c r="CR220" s="1"/>
      <c r="CS220" s="1"/>
      <c r="CT220" s="1"/>
      <c r="CU220" s="1"/>
      <c r="CV220" s="1"/>
    </row>
    <row r="221" spans="3:100" ht="14.25">
      <c r="C221" s="1"/>
      <c r="D221" s="3"/>
      <c r="E221" s="183"/>
      <c r="F221" s="183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1"/>
      <c r="CD221" s="1"/>
      <c r="CE221" s="1"/>
      <c r="CF221" s="1"/>
      <c r="CG221" s="1"/>
      <c r="CH221" s="1"/>
      <c r="CI221" s="1"/>
      <c r="CJ221" s="1"/>
      <c r="CK221" s="1"/>
      <c r="CL221" s="1"/>
      <c r="CM221" s="1"/>
      <c r="CN221" s="1"/>
      <c r="CO221" s="1"/>
      <c r="CP221" s="1"/>
      <c r="CQ221" s="1"/>
      <c r="CR221" s="1"/>
      <c r="CS221" s="1"/>
      <c r="CT221" s="1"/>
      <c r="CU221" s="1"/>
      <c r="CV221" s="1"/>
    </row>
    <row r="222" spans="3:100" ht="14.25">
      <c r="C222" s="1"/>
      <c r="D222" s="3"/>
      <c r="E222" s="183"/>
      <c r="F222" s="183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  <c r="CB222" s="1"/>
      <c r="CC222" s="1"/>
      <c r="CD222" s="1"/>
      <c r="CE222" s="1"/>
      <c r="CF222" s="1"/>
      <c r="CG222" s="1"/>
      <c r="CH222" s="1"/>
      <c r="CI222" s="1"/>
      <c r="CJ222" s="1"/>
      <c r="CK222" s="1"/>
      <c r="CL222" s="1"/>
      <c r="CM222" s="1"/>
      <c r="CN222" s="1"/>
      <c r="CO222" s="1"/>
      <c r="CP222" s="1"/>
      <c r="CQ222" s="1"/>
      <c r="CR222" s="1"/>
      <c r="CS222" s="1"/>
      <c r="CT222" s="1"/>
      <c r="CU222" s="1"/>
      <c r="CV222" s="1"/>
    </row>
    <row r="223" spans="3:100" ht="14.25">
      <c r="C223" s="1"/>
      <c r="D223" s="3"/>
      <c r="E223" s="183"/>
      <c r="F223" s="183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  <c r="CB223" s="1"/>
      <c r="CC223" s="1"/>
      <c r="CD223" s="1"/>
      <c r="CE223" s="1"/>
      <c r="CF223" s="1"/>
      <c r="CG223" s="1"/>
      <c r="CH223" s="1"/>
      <c r="CI223" s="1"/>
      <c r="CJ223" s="1"/>
      <c r="CK223" s="1"/>
      <c r="CL223" s="1"/>
      <c r="CM223" s="1"/>
      <c r="CN223" s="1"/>
      <c r="CO223" s="1"/>
      <c r="CP223" s="1"/>
      <c r="CQ223" s="1"/>
      <c r="CR223" s="1"/>
      <c r="CS223" s="1"/>
      <c r="CT223" s="1"/>
      <c r="CU223" s="1"/>
      <c r="CV223" s="1"/>
    </row>
    <row r="224" spans="3:100" ht="14.25">
      <c r="C224" s="1"/>
      <c r="D224" s="3"/>
      <c r="E224" s="183"/>
      <c r="F224" s="183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  <c r="CB224" s="1"/>
      <c r="CC224" s="1"/>
      <c r="CD224" s="1"/>
      <c r="CE224" s="1"/>
      <c r="CF224" s="1"/>
      <c r="CG224" s="1"/>
      <c r="CH224" s="1"/>
      <c r="CI224" s="1"/>
      <c r="CJ224" s="1"/>
      <c r="CK224" s="1"/>
      <c r="CL224" s="1"/>
      <c r="CM224" s="1"/>
      <c r="CN224" s="1"/>
      <c r="CO224" s="1"/>
      <c r="CP224" s="1"/>
      <c r="CQ224" s="1"/>
      <c r="CR224" s="1"/>
      <c r="CS224" s="1"/>
      <c r="CT224" s="1"/>
      <c r="CU224" s="1"/>
      <c r="CV224" s="1"/>
    </row>
    <row r="225" spans="3:100" ht="14.25">
      <c r="C225" s="1"/>
      <c r="D225" s="3"/>
      <c r="E225" s="183"/>
      <c r="F225" s="183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  <c r="CB225" s="1"/>
      <c r="CC225" s="1"/>
      <c r="CD225" s="1"/>
      <c r="CE225" s="1"/>
      <c r="CF225" s="1"/>
      <c r="CG225" s="1"/>
      <c r="CH225" s="1"/>
      <c r="CI225" s="1"/>
      <c r="CJ225" s="1"/>
      <c r="CK225" s="1"/>
      <c r="CL225" s="1"/>
      <c r="CM225" s="1"/>
      <c r="CN225" s="1"/>
      <c r="CO225" s="1"/>
      <c r="CP225" s="1"/>
      <c r="CQ225" s="1"/>
      <c r="CR225" s="1"/>
      <c r="CS225" s="1"/>
      <c r="CT225" s="1"/>
      <c r="CU225" s="1"/>
      <c r="CV225" s="1"/>
    </row>
    <row r="226" spans="3:100" ht="14.25">
      <c r="C226" s="1"/>
      <c r="D226" s="3"/>
      <c r="E226" s="183"/>
      <c r="F226" s="183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  <c r="CB226" s="1"/>
      <c r="CC226" s="1"/>
      <c r="CD226" s="1"/>
      <c r="CE226" s="1"/>
      <c r="CF226" s="1"/>
      <c r="CG226" s="1"/>
      <c r="CH226" s="1"/>
      <c r="CI226" s="1"/>
      <c r="CJ226" s="1"/>
      <c r="CK226" s="1"/>
      <c r="CL226" s="1"/>
      <c r="CM226" s="1"/>
      <c r="CN226" s="1"/>
      <c r="CO226" s="1"/>
      <c r="CP226" s="1"/>
      <c r="CQ226" s="1"/>
      <c r="CR226" s="1"/>
      <c r="CS226" s="1"/>
      <c r="CT226" s="1"/>
      <c r="CU226" s="1"/>
      <c r="CV226" s="1"/>
    </row>
    <row r="227" spans="3:100" ht="14.25">
      <c r="C227" s="1"/>
      <c r="D227" s="3"/>
      <c r="E227" s="183"/>
      <c r="F227" s="183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  <c r="CB227" s="1"/>
      <c r="CC227" s="1"/>
      <c r="CD227" s="1"/>
      <c r="CE227" s="1"/>
      <c r="CF227" s="1"/>
      <c r="CG227" s="1"/>
      <c r="CH227" s="1"/>
      <c r="CI227" s="1"/>
      <c r="CJ227" s="1"/>
      <c r="CK227" s="1"/>
      <c r="CL227" s="1"/>
      <c r="CM227" s="1"/>
      <c r="CN227" s="1"/>
      <c r="CO227" s="1"/>
      <c r="CP227" s="1"/>
      <c r="CQ227" s="1"/>
      <c r="CR227" s="1"/>
      <c r="CS227" s="1"/>
      <c r="CT227" s="1"/>
      <c r="CU227" s="1"/>
      <c r="CV227" s="1"/>
    </row>
    <row r="228" spans="3:100" ht="14.25">
      <c r="C228" s="1"/>
      <c r="D228" s="3"/>
      <c r="E228" s="183"/>
      <c r="F228" s="183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  <c r="CB228" s="1"/>
      <c r="CC228" s="1"/>
      <c r="CD228" s="1"/>
      <c r="CE228" s="1"/>
      <c r="CF228" s="1"/>
      <c r="CG228" s="1"/>
      <c r="CH228" s="1"/>
      <c r="CI228" s="1"/>
      <c r="CJ228" s="1"/>
      <c r="CK228" s="1"/>
      <c r="CL228" s="1"/>
      <c r="CM228" s="1"/>
      <c r="CN228" s="1"/>
      <c r="CO228" s="1"/>
      <c r="CP228" s="1"/>
      <c r="CQ228" s="1"/>
      <c r="CR228" s="1"/>
      <c r="CS228" s="1"/>
      <c r="CT228" s="1"/>
      <c r="CU228" s="1"/>
      <c r="CV228" s="1"/>
    </row>
    <row r="229" spans="3:100" ht="14.25">
      <c r="C229" s="1"/>
      <c r="D229" s="3"/>
      <c r="E229" s="183"/>
      <c r="F229" s="183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  <c r="CB229" s="1"/>
      <c r="CC229" s="1"/>
      <c r="CD229" s="1"/>
      <c r="CE229" s="1"/>
      <c r="CF229" s="1"/>
      <c r="CG229" s="1"/>
      <c r="CH229" s="1"/>
      <c r="CI229" s="1"/>
      <c r="CJ229" s="1"/>
      <c r="CK229" s="1"/>
      <c r="CL229" s="1"/>
      <c r="CM229" s="1"/>
      <c r="CN229" s="1"/>
      <c r="CO229" s="1"/>
      <c r="CP229" s="1"/>
      <c r="CQ229" s="1"/>
      <c r="CR229" s="1"/>
      <c r="CS229" s="1"/>
      <c r="CT229" s="1"/>
      <c r="CU229" s="1"/>
      <c r="CV229" s="1"/>
    </row>
    <row r="230" spans="3:100" ht="14.25">
      <c r="C230" s="1"/>
      <c r="D230" s="3"/>
      <c r="E230" s="183"/>
      <c r="F230" s="183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  <c r="CB230" s="1"/>
      <c r="CC230" s="1"/>
      <c r="CD230" s="1"/>
      <c r="CE230" s="1"/>
      <c r="CF230" s="1"/>
      <c r="CG230" s="1"/>
      <c r="CH230" s="1"/>
      <c r="CI230" s="1"/>
      <c r="CJ230" s="1"/>
      <c r="CK230" s="1"/>
      <c r="CL230" s="1"/>
      <c r="CM230" s="1"/>
      <c r="CN230" s="1"/>
      <c r="CO230" s="1"/>
      <c r="CP230" s="1"/>
      <c r="CQ230" s="1"/>
      <c r="CR230" s="1"/>
      <c r="CS230" s="1"/>
      <c r="CT230" s="1"/>
      <c r="CU230" s="1"/>
      <c r="CV230" s="1"/>
    </row>
    <row r="231" spans="3:100" ht="14.25">
      <c r="C231" s="1"/>
      <c r="D231" s="3"/>
      <c r="E231" s="183"/>
      <c r="F231" s="183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  <c r="CB231" s="1"/>
      <c r="CC231" s="1"/>
      <c r="CD231" s="1"/>
      <c r="CE231" s="1"/>
      <c r="CF231" s="1"/>
      <c r="CG231" s="1"/>
      <c r="CH231" s="1"/>
      <c r="CI231" s="1"/>
      <c r="CJ231" s="1"/>
      <c r="CK231" s="1"/>
      <c r="CL231" s="1"/>
      <c r="CM231" s="1"/>
      <c r="CN231" s="1"/>
      <c r="CO231" s="1"/>
      <c r="CP231" s="1"/>
      <c r="CQ231" s="1"/>
      <c r="CR231" s="1"/>
      <c r="CS231" s="1"/>
      <c r="CT231" s="1"/>
      <c r="CU231" s="1"/>
      <c r="CV231" s="1"/>
    </row>
    <row r="232" spans="3:100" ht="14.25">
      <c r="C232" s="1"/>
      <c r="D232" s="3"/>
      <c r="E232" s="183"/>
      <c r="F232" s="183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  <c r="CB232" s="1"/>
      <c r="CC232" s="1"/>
      <c r="CD232" s="1"/>
      <c r="CE232" s="1"/>
      <c r="CF232" s="1"/>
      <c r="CG232" s="1"/>
      <c r="CH232" s="1"/>
      <c r="CI232" s="1"/>
      <c r="CJ232" s="1"/>
      <c r="CK232" s="1"/>
      <c r="CL232" s="1"/>
      <c r="CM232" s="1"/>
      <c r="CN232" s="1"/>
      <c r="CO232" s="1"/>
      <c r="CP232" s="1"/>
      <c r="CQ232" s="1"/>
      <c r="CR232" s="1"/>
      <c r="CS232" s="1"/>
      <c r="CT232" s="1"/>
      <c r="CU232" s="1"/>
      <c r="CV232" s="1"/>
    </row>
    <row r="233" spans="3:100" ht="14.25">
      <c r="C233" s="1"/>
      <c r="D233" s="3"/>
      <c r="E233" s="183"/>
      <c r="F233" s="183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  <c r="CB233" s="1"/>
      <c r="CC233" s="1"/>
      <c r="CD233" s="1"/>
      <c r="CE233" s="1"/>
      <c r="CF233" s="1"/>
      <c r="CG233" s="1"/>
      <c r="CH233" s="1"/>
      <c r="CI233" s="1"/>
      <c r="CJ233" s="1"/>
      <c r="CK233" s="1"/>
      <c r="CL233" s="1"/>
      <c r="CM233" s="1"/>
      <c r="CN233" s="1"/>
      <c r="CO233" s="1"/>
      <c r="CP233" s="1"/>
      <c r="CQ233" s="1"/>
      <c r="CR233" s="1"/>
      <c r="CS233" s="1"/>
      <c r="CT233" s="1"/>
      <c r="CU233" s="1"/>
      <c r="CV233" s="1"/>
    </row>
    <row r="234" spans="3:100" ht="14.25">
      <c r="C234" s="1"/>
      <c r="D234" s="3"/>
      <c r="E234" s="183"/>
      <c r="F234" s="183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  <c r="CB234" s="1"/>
      <c r="CC234" s="1"/>
      <c r="CD234" s="1"/>
      <c r="CE234" s="1"/>
      <c r="CF234" s="1"/>
      <c r="CG234" s="1"/>
      <c r="CH234" s="1"/>
      <c r="CI234" s="1"/>
      <c r="CJ234" s="1"/>
      <c r="CK234" s="1"/>
      <c r="CL234" s="1"/>
      <c r="CM234" s="1"/>
      <c r="CN234" s="1"/>
      <c r="CO234" s="1"/>
      <c r="CP234" s="1"/>
      <c r="CQ234" s="1"/>
      <c r="CR234" s="1"/>
      <c r="CS234" s="1"/>
      <c r="CT234" s="1"/>
      <c r="CU234" s="1"/>
      <c r="CV234" s="1"/>
    </row>
    <row r="235" spans="3:100" ht="14.25">
      <c r="C235" s="1"/>
      <c r="D235" s="3"/>
      <c r="E235" s="183"/>
      <c r="F235" s="183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  <c r="CB235" s="1"/>
      <c r="CC235" s="1"/>
      <c r="CD235" s="1"/>
      <c r="CE235" s="1"/>
      <c r="CF235" s="1"/>
      <c r="CG235" s="1"/>
      <c r="CH235" s="1"/>
      <c r="CI235" s="1"/>
      <c r="CJ235" s="1"/>
      <c r="CK235" s="1"/>
      <c r="CL235" s="1"/>
      <c r="CM235" s="1"/>
      <c r="CN235" s="1"/>
      <c r="CO235" s="1"/>
      <c r="CP235" s="1"/>
      <c r="CQ235" s="1"/>
      <c r="CR235" s="1"/>
      <c r="CS235" s="1"/>
      <c r="CT235" s="1"/>
      <c r="CU235" s="1"/>
      <c r="CV235" s="1"/>
    </row>
    <row r="236" spans="3:100" ht="14.25">
      <c r="C236" s="1"/>
      <c r="D236" s="3"/>
      <c r="E236" s="183"/>
      <c r="F236" s="183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  <c r="CB236" s="1"/>
      <c r="CC236" s="1"/>
      <c r="CD236" s="1"/>
      <c r="CE236" s="1"/>
      <c r="CF236" s="1"/>
      <c r="CG236" s="1"/>
      <c r="CH236" s="1"/>
      <c r="CI236" s="1"/>
      <c r="CJ236" s="1"/>
      <c r="CK236" s="1"/>
      <c r="CL236" s="1"/>
      <c r="CM236" s="1"/>
      <c r="CN236" s="1"/>
      <c r="CO236" s="1"/>
      <c r="CP236" s="1"/>
      <c r="CQ236" s="1"/>
      <c r="CR236" s="1"/>
      <c r="CS236" s="1"/>
      <c r="CT236" s="1"/>
      <c r="CU236" s="1"/>
      <c r="CV236" s="1"/>
    </row>
    <row r="237" spans="3:100" ht="14.25">
      <c r="C237" s="1"/>
      <c r="D237" s="3"/>
      <c r="E237" s="183"/>
      <c r="F237" s="183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  <c r="CB237" s="1"/>
      <c r="CC237" s="1"/>
      <c r="CD237" s="1"/>
      <c r="CE237" s="1"/>
      <c r="CF237" s="1"/>
      <c r="CG237" s="1"/>
      <c r="CH237" s="1"/>
      <c r="CI237" s="1"/>
      <c r="CJ237" s="1"/>
      <c r="CK237" s="1"/>
      <c r="CL237" s="1"/>
      <c r="CM237" s="1"/>
      <c r="CN237" s="1"/>
      <c r="CO237" s="1"/>
      <c r="CP237" s="1"/>
      <c r="CQ237" s="1"/>
      <c r="CR237" s="1"/>
      <c r="CS237" s="1"/>
      <c r="CT237" s="1"/>
      <c r="CU237" s="1"/>
      <c r="CV237" s="1"/>
    </row>
    <row r="238" spans="3:100" ht="14.25">
      <c r="C238" s="1"/>
      <c r="D238" s="3"/>
      <c r="E238" s="183"/>
      <c r="F238" s="183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  <c r="CB238" s="1"/>
      <c r="CC238" s="1"/>
      <c r="CD238" s="1"/>
      <c r="CE238" s="1"/>
      <c r="CF238" s="1"/>
      <c r="CG238" s="1"/>
      <c r="CH238" s="1"/>
      <c r="CI238" s="1"/>
      <c r="CJ238" s="1"/>
      <c r="CK238" s="1"/>
      <c r="CL238" s="1"/>
      <c r="CM238" s="1"/>
      <c r="CN238" s="1"/>
      <c r="CO238" s="1"/>
      <c r="CP238" s="1"/>
      <c r="CQ238" s="1"/>
      <c r="CR238" s="1"/>
      <c r="CS238" s="1"/>
      <c r="CT238" s="1"/>
      <c r="CU238" s="1"/>
      <c r="CV238" s="1"/>
    </row>
    <row r="239" spans="3:100" ht="14.25">
      <c r="C239" s="1"/>
      <c r="D239" s="3"/>
      <c r="E239" s="183"/>
      <c r="F239" s="183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  <c r="CB239" s="1"/>
      <c r="CC239" s="1"/>
      <c r="CD239" s="1"/>
      <c r="CE239" s="1"/>
      <c r="CF239" s="1"/>
      <c r="CG239" s="1"/>
      <c r="CH239" s="1"/>
      <c r="CI239" s="1"/>
      <c r="CJ239" s="1"/>
      <c r="CK239" s="1"/>
      <c r="CL239" s="1"/>
      <c r="CM239" s="1"/>
      <c r="CN239" s="1"/>
      <c r="CO239" s="1"/>
      <c r="CP239" s="1"/>
      <c r="CQ239" s="1"/>
      <c r="CR239" s="1"/>
      <c r="CS239" s="1"/>
      <c r="CT239" s="1"/>
      <c r="CU239" s="1"/>
      <c r="CV239" s="1"/>
    </row>
    <row r="240" spans="3:100" ht="14.25">
      <c r="C240" s="1"/>
      <c r="D240" s="3"/>
      <c r="E240" s="183"/>
      <c r="F240" s="183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  <c r="CB240" s="1"/>
      <c r="CC240" s="1"/>
      <c r="CD240" s="1"/>
      <c r="CE240" s="1"/>
      <c r="CF240" s="1"/>
      <c r="CG240" s="1"/>
      <c r="CH240" s="1"/>
      <c r="CI240" s="1"/>
      <c r="CJ240" s="1"/>
      <c r="CK240" s="1"/>
      <c r="CL240" s="1"/>
      <c r="CM240" s="1"/>
      <c r="CN240" s="1"/>
      <c r="CO240" s="1"/>
      <c r="CP240" s="1"/>
      <c r="CQ240" s="1"/>
      <c r="CR240" s="1"/>
      <c r="CS240" s="1"/>
      <c r="CT240" s="1"/>
      <c r="CU240" s="1"/>
      <c r="CV240" s="1"/>
    </row>
    <row r="241" spans="3:100" ht="14.25">
      <c r="C241" s="1"/>
      <c r="D241" s="3"/>
      <c r="E241" s="183"/>
      <c r="F241" s="183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  <c r="CB241" s="1"/>
      <c r="CC241" s="1"/>
      <c r="CD241" s="1"/>
      <c r="CE241" s="1"/>
      <c r="CF241" s="1"/>
      <c r="CG241" s="1"/>
      <c r="CH241" s="1"/>
      <c r="CI241" s="1"/>
      <c r="CJ241" s="1"/>
      <c r="CK241" s="1"/>
      <c r="CL241" s="1"/>
      <c r="CM241" s="1"/>
      <c r="CN241" s="1"/>
      <c r="CO241" s="1"/>
      <c r="CP241" s="1"/>
      <c r="CQ241" s="1"/>
      <c r="CR241" s="1"/>
      <c r="CS241" s="1"/>
      <c r="CT241" s="1"/>
      <c r="CU241" s="1"/>
      <c r="CV241" s="1"/>
    </row>
    <row r="242" spans="3:100" ht="14.25">
      <c r="C242" s="1"/>
      <c r="D242" s="3"/>
      <c r="E242" s="183"/>
      <c r="F242" s="183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  <c r="CB242" s="1"/>
      <c r="CC242" s="1"/>
      <c r="CD242" s="1"/>
      <c r="CE242" s="1"/>
      <c r="CF242" s="1"/>
      <c r="CG242" s="1"/>
      <c r="CH242" s="1"/>
      <c r="CI242" s="1"/>
      <c r="CJ242" s="1"/>
      <c r="CK242" s="1"/>
      <c r="CL242" s="1"/>
      <c r="CM242" s="1"/>
      <c r="CN242" s="1"/>
      <c r="CO242" s="1"/>
      <c r="CP242" s="1"/>
      <c r="CQ242" s="1"/>
      <c r="CR242" s="1"/>
      <c r="CS242" s="1"/>
      <c r="CT242" s="1"/>
      <c r="CU242" s="1"/>
      <c r="CV242" s="1"/>
    </row>
    <row r="243" spans="3:100" ht="14.25">
      <c r="C243" s="1"/>
      <c r="D243" s="3"/>
      <c r="E243" s="183"/>
      <c r="F243" s="183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  <c r="CB243" s="1"/>
      <c r="CC243" s="1"/>
      <c r="CD243" s="1"/>
      <c r="CE243" s="1"/>
      <c r="CF243" s="1"/>
      <c r="CG243" s="1"/>
      <c r="CH243" s="1"/>
      <c r="CI243" s="1"/>
      <c r="CJ243" s="1"/>
      <c r="CK243" s="1"/>
      <c r="CL243" s="1"/>
      <c r="CM243" s="1"/>
      <c r="CN243" s="1"/>
      <c r="CO243" s="1"/>
      <c r="CP243" s="1"/>
      <c r="CQ243" s="1"/>
      <c r="CR243" s="1"/>
      <c r="CS243" s="1"/>
      <c r="CT243" s="1"/>
      <c r="CU243" s="1"/>
      <c r="CV243" s="1"/>
    </row>
    <row r="244" spans="3:100" ht="14.25">
      <c r="C244" s="1"/>
      <c r="D244" s="3"/>
      <c r="E244" s="183"/>
      <c r="F244" s="183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  <c r="CB244" s="1"/>
      <c r="CC244" s="1"/>
      <c r="CD244" s="1"/>
      <c r="CE244" s="1"/>
      <c r="CF244" s="1"/>
      <c r="CG244" s="1"/>
      <c r="CH244" s="1"/>
      <c r="CI244" s="1"/>
      <c r="CJ244" s="1"/>
      <c r="CK244" s="1"/>
      <c r="CL244" s="1"/>
      <c r="CM244" s="1"/>
      <c r="CN244" s="1"/>
      <c r="CO244" s="1"/>
      <c r="CP244" s="1"/>
      <c r="CQ244" s="1"/>
      <c r="CR244" s="1"/>
      <c r="CS244" s="1"/>
      <c r="CT244" s="1"/>
      <c r="CU244" s="1"/>
      <c r="CV244" s="1"/>
    </row>
    <row r="245" spans="3:100" ht="14.25">
      <c r="C245" s="1"/>
      <c r="D245" s="3"/>
      <c r="E245" s="183"/>
      <c r="F245" s="183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  <c r="CB245" s="1"/>
      <c r="CC245" s="1"/>
      <c r="CD245" s="1"/>
      <c r="CE245" s="1"/>
      <c r="CF245" s="1"/>
      <c r="CG245" s="1"/>
      <c r="CH245" s="1"/>
      <c r="CI245" s="1"/>
      <c r="CJ245" s="1"/>
      <c r="CK245" s="1"/>
      <c r="CL245" s="1"/>
      <c r="CM245" s="1"/>
      <c r="CN245" s="1"/>
      <c r="CO245" s="1"/>
      <c r="CP245" s="1"/>
      <c r="CQ245" s="1"/>
      <c r="CR245" s="1"/>
      <c r="CS245" s="1"/>
      <c r="CT245" s="1"/>
      <c r="CU245" s="1"/>
      <c r="CV245" s="1"/>
    </row>
    <row r="246" spans="3:100" ht="14.25">
      <c r="C246" s="1"/>
      <c r="D246" s="3"/>
      <c r="E246" s="183"/>
      <c r="F246" s="183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  <c r="CB246" s="1"/>
      <c r="CC246" s="1"/>
      <c r="CD246" s="1"/>
      <c r="CE246" s="1"/>
      <c r="CF246" s="1"/>
      <c r="CG246" s="1"/>
      <c r="CH246" s="1"/>
      <c r="CI246" s="1"/>
      <c r="CJ246" s="1"/>
      <c r="CK246" s="1"/>
      <c r="CL246" s="1"/>
      <c r="CM246" s="1"/>
      <c r="CN246" s="1"/>
      <c r="CO246" s="1"/>
      <c r="CP246" s="1"/>
      <c r="CQ246" s="1"/>
      <c r="CR246" s="1"/>
      <c r="CS246" s="1"/>
      <c r="CT246" s="1"/>
      <c r="CU246" s="1"/>
      <c r="CV246" s="1"/>
    </row>
    <row r="247" spans="3:100" ht="14.25">
      <c r="C247" s="1"/>
      <c r="D247" s="3"/>
      <c r="E247" s="183"/>
      <c r="F247" s="183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  <c r="CB247" s="1"/>
      <c r="CC247" s="1"/>
      <c r="CD247" s="1"/>
      <c r="CE247" s="1"/>
      <c r="CF247" s="1"/>
      <c r="CG247" s="1"/>
      <c r="CH247" s="1"/>
      <c r="CI247" s="1"/>
      <c r="CJ247" s="1"/>
      <c r="CK247" s="1"/>
      <c r="CL247" s="1"/>
      <c r="CM247" s="1"/>
      <c r="CN247" s="1"/>
      <c r="CO247" s="1"/>
      <c r="CP247" s="1"/>
      <c r="CQ247" s="1"/>
      <c r="CR247" s="1"/>
      <c r="CS247" s="1"/>
      <c r="CT247" s="1"/>
      <c r="CU247" s="1"/>
      <c r="CV247" s="1"/>
    </row>
    <row r="248" spans="3:100" ht="14.25">
      <c r="C248" s="1"/>
      <c r="D248" s="3"/>
      <c r="E248" s="183"/>
      <c r="F248" s="183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  <c r="CB248" s="1"/>
      <c r="CC248" s="1"/>
      <c r="CD248" s="1"/>
      <c r="CE248" s="1"/>
      <c r="CF248" s="1"/>
      <c r="CG248" s="1"/>
      <c r="CH248" s="1"/>
      <c r="CI248" s="1"/>
      <c r="CJ248" s="1"/>
      <c r="CK248" s="1"/>
      <c r="CL248" s="1"/>
      <c r="CM248" s="1"/>
      <c r="CN248" s="1"/>
      <c r="CO248" s="1"/>
      <c r="CP248" s="1"/>
      <c r="CQ248" s="1"/>
      <c r="CR248" s="1"/>
      <c r="CS248" s="1"/>
      <c r="CT248" s="1"/>
      <c r="CU248" s="1"/>
      <c r="CV248" s="1"/>
    </row>
    <row r="249" spans="3:100" ht="14.25">
      <c r="C249" s="1"/>
      <c r="D249" s="3"/>
      <c r="E249" s="183"/>
      <c r="F249" s="183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  <c r="CB249" s="1"/>
      <c r="CC249" s="1"/>
      <c r="CD249" s="1"/>
      <c r="CE249" s="1"/>
      <c r="CF249" s="1"/>
      <c r="CG249" s="1"/>
      <c r="CH249" s="1"/>
      <c r="CI249" s="1"/>
      <c r="CJ249" s="1"/>
      <c r="CK249" s="1"/>
      <c r="CL249" s="1"/>
      <c r="CM249" s="1"/>
      <c r="CN249" s="1"/>
      <c r="CO249" s="1"/>
      <c r="CP249" s="1"/>
      <c r="CQ249" s="1"/>
      <c r="CR249" s="1"/>
      <c r="CS249" s="1"/>
      <c r="CT249" s="1"/>
      <c r="CU249" s="1"/>
      <c r="CV249" s="1"/>
    </row>
    <row r="250" spans="3:100" ht="14.25">
      <c r="C250" s="1"/>
      <c r="D250" s="3"/>
      <c r="E250" s="183"/>
      <c r="F250" s="183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  <c r="CB250" s="1"/>
      <c r="CC250" s="1"/>
      <c r="CD250" s="1"/>
      <c r="CE250" s="1"/>
      <c r="CF250" s="1"/>
      <c r="CG250" s="1"/>
      <c r="CH250" s="1"/>
      <c r="CI250" s="1"/>
      <c r="CJ250" s="1"/>
      <c r="CK250" s="1"/>
      <c r="CL250" s="1"/>
      <c r="CM250" s="1"/>
      <c r="CN250" s="1"/>
      <c r="CO250" s="1"/>
      <c r="CP250" s="1"/>
      <c r="CQ250" s="1"/>
      <c r="CR250" s="1"/>
      <c r="CS250" s="1"/>
      <c r="CT250" s="1"/>
      <c r="CU250" s="1"/>
      <c r="CV250" s="1"/>
    </row>
    <row r="251" spans="3:100" ht="14.25">
      <c r="C251" s="1"/>
      <c r="D251" s="3"/>
      <c r="E251" s="183"/>
      <c r="F251" s="183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  <c r="CB251" s="1"/>
      <c r="CC251" s="1"/>
      <c r="CD251" s="1"/>
      <c r="CE251" s="1"/>
      <c r="CF251" s="1"/>
      <c r="CG251" s="1"/>
      <c r="CH251" s="1"/>
      <c r="CI251" s="1"/>
      <c r="CJ251" s="1"/>
      <c r="CK251" s="1"/>
      <c r="CL251" s="1"/>
      <c r="CM251" s="1"/>
      <c r="CN251" s="1"/>
      <c r="CO251" s="1"/>
      <c r="CP251" s="1"/>
      <c r="CQ251" s="1"/>
      <c r="CR251" s="1"/>
      <c r="CS251" s="1"/>
      <c r="CT251" s="1"/>
      <c r="CU251" s="1"/>
      <c r="CV251" s="1"/>
    </row>
    <row r="252" spans="3:100" ht="14.25">
      <c r="C252" s="1"/>
      <c r="D252" s="3"/>
      <c r="E252" s="183"/>
      <c r="F252" s="183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  <c r="CB252" s="1"/>
      <c r="CC252" s="1"/>
      <c r="CD252" s="1"/>
      <c r="CE252" s="1"/>
      <c r="CF252" s="1"/>
      <c r="CG252" s="1"/>
      <c r="CH252" s="1"/>
      <c r="CI252" s="1"/>
      <c r="CJ252" s="1"/>
      <c r="CK252" s="1"/>
      <c r="CL252" s="1"/>
      <c r="CM252" s="1"/>
      <c r="CN252" s="1"/>
      <c r="CO252" s="1"/>
      <c r="CP252" s="1"/>
      <c r="CQ252" s="1"/>
      <c r="CR252" s="1"/>
      <c r="CS252" s="1"/>
      <c r="CT252" s="1"/>
      <c r="CU252" s="1"/>
      <c r="CV252" s="1"/>
    </row>
    <row r="253" spans="3:100" ht="14.25">
      <c r="C253" s="1"/>
      <c r="D253" s="3"/>
      <c r="E253" s="183"/>
      <c r="F253" s="183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1"/>
      <c r="CB253" s="1"/>
      <c r="CC253" s="1"/>
      <c r="CD253" s="1"/>
      <c r="CE253" s="1"/>
      <c r="CF253" s="1"/>
      <c r="CG253" s="1"/>
      <c r="CH253" s="1"/>
      <c r="CI253" s="1"/>
      <c r="CJ253" s="1"/>
      <c r="CK253" s="1"/>
      <c r="CL253" s="1"/>
      <c r="CM253" s="1"/>
      <c r="CN253" s="1"/>
      <c r="CO253" s="1"/>
      <c r="CP253" s="1"/>
      <c r="CQ253" s="1"/>
      <c r="CR253" s="1"/>
      <c r="CS253" s="1"/>
      <c r="CT253" s="1"/>
      <c r="CU253" s="1"/>
      <c r="CV253" s="1"/>
    </row>
    <row r="254" spans="3:100" ht="14.25">
      <c r="C254" s="1"/>
      <c r="D254" s="3"/>
      <c r="E254" s="183"/>
      <c r="F254" s="183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1"/>
      <c r="CB254" s="1"/>
      <c r="CC254" s="1"/>
      <c r="CD254" s="1"/>
      <c r="CE254" s="1"/>
      <c r="CF254" s="1"/>
      <c r="CG254" s="1"/>
      <c r="CH254" s="1"/>
      <c r="CI254" s="1"/>
      <c r="CJ254" s="1"/>
      <c r="CK254" s="1"/>
      <c r="CL254" s="1"/>
      <c r="CM254" s="1"/>
      <c r="CN254" s="1"/>
      <c r="CO254" s="1"/>
      <c r="CP254" s="1"/>
      <c r="CQ254" s="1"/>
      <c r="CR254" s="1"/>
      <c r="CS254" s="1"/>
      <c r="CT254" s="1"/>
      <c r="CU254" s="1"/>
      <c r="CV254" s="1"/>
    </row>
    <row r="255" spans="3:100" ht="14.25">
      <c r="C255" s="1"/>
      <c r="D255" s="3"/>
      <c r="E255" s="183"/>
      <c r="F255" s="183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  <c r="BM255" s="1"/>
      <c r="BN255" s="1"/>
      <c r="BO255" s="1"/>
      <c r="BP255" s="1"/>
      <c r="BQ255" s="1"/>
      <c r="BR255" s="1"/>
      <c r="BS255" s="1"/>
      <c r="BT255" s="1"/>
      <c r="BU255" s="1"/>
      <c r="BV255" s="1"/>
      <c r="BW255" s="1"/>
      <c r="BX255" s="1"/>
      <c r="BY255" s="1"/>
      <c r="BZ255" s="1"/>
      <c r="CA255" s="1"/>
      <c r="CB255" s="1"/>
      <c r="CC255" s="1"/>
      <c r="CD255" s="1"/>
      <c r="CE255" s="1"/>
      <c r="CF255" s="1"/>
      <c r="CG255" s="1"/>
      <c r="CH255" s="1"/>
      <c r="CI255" s="1"/>
      <c r="CJ255" s="1"/>
      <c r="CK255" s="1"/>
      <c r="CL255" s="1"/>
      <c r="CM255" s="1"/>
      <c r="CN255" s="1"/>
      <c r="CO255" s="1"/>
      <c r="CP255" s="1"/>
      <c r="CQ255" s="1"/>
      <c r="CR255" s="1"/>
      <c r="CS255" s="1"/>
      <c r="CT255" s="1"/>
      <c r="CU255" s="1"/>
      <c r="CV255" s="1"/>
    </row>
    <row r="256" spans="3:100" ht="14.25">
      <c r="C256" s="1"/>
      <c r="D256" s="3"/>
      <c r="E256" s="183"/>
      <c r="F256" s="183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  <c r="BM256" s="1"/>
      <c r="BN256" s="1"/>
      <c r="BO256" s="1"/>
      <c r="BP256" s="1"/>
      <c r="BQ256" s="1"/>
      <c r="BR256" s="1"/>
      <c r="BS256" s="1"/>
      <c r="BT256" s="1"/>
      <c r="BU256" s="1"/>
      <c r="BV256" s="1"/>
      <c r="BW256" s="1"/>
      <c r="BX256" s="1"/>
      <c r="BY256" s="1"/>
      <c r="BZ256" s="1"/>
      <c r="CA256" s="1"/>
      <c r="CB256" s="1"/>
      <c r="CC256" s="1"/>
      <c r="CD256" s="1"/>
      <c r="CE256" s="1"/>
      <c r="CF256" s="1"/>
      <c r="CG256" s="1"/>
      <c r="CH256" s="1"/>
      <c r="CI256" s="1"/>
      <c r="CJ256" s="1"/>
      <c r="CK256" s="1"/>
      <c r="CL256" s="1"/>
      <c r="CM256" s="1"/>
      <c r="CN256" s="1"/>
      <c r="CO256" s="1"/>
      <c r="CP256" s="1"/>
      <c r="CQ256" s="1"/>
      <c r="CR256" s="1"/>
      <c r="CS256" s="1"/>
      <c r="CT256" s="1"/>
      <c r="CU256" s="1"/>
      <c r="CV256" s="1"/>
    </row>
    <row r="257" spans="4:4">
      <c r="D257" s="4"/>
    </row>
    <row r="258" spans="4:4">
      <c r="D258" s="4"/>
    </row>
    <row r="259" spans="4:4">
      <c r="D259" s="4"/>
    </row>
    <row r="260" spans="4:4">
      <c r="D260" s="4"/>
    </row>
    <row r="261" spans="4:4">
      <c r="D261" s="4"/>
    </row>
    <row r="262" spans="4:4">
      <c r="D262" s="4"/>
    </row>
    <row r="263" spans="4:4">
      <c r="D263" s="4"/>
    </row>
    <row r="264" spans="4:4">
      <c r="D264" s="4"/>
    </row>
    <row r="265" spans="4:4">
      <c r="D265" s="4"/>
    </row>
    <row r="266" spans="4:4">
      <c r="D266" s="4"/>
    </row>
    <row r="267" spans="4:4">
      <c r="D267" s="4"/>
    </row>
    <row r="268" spans="4:4">
      <c r="D268" s="4"/>
    </row>
    <row r="269" spans="4:4">
      <c r="D269" s="4"/>
    </row>
    <row r="270" spans="4:4">
      <c r="D270" s="4"/>
    </row>
    <row r="271" spans="4:4">
      <c r="D271" s="4"/>
    </row>
    <row r="272" spans="4:4">
      <c r="D272" s="4"/>
    </row>
    <row r="273" spans="4:4">
      <c r="D273" s="4"/>
    </row>
    <row r="274" spans="4:4">
      <c r="D274" s="4"/>
    </row>
    <row r="275" spans="4:4">
      <c r="D275" s="4"/>
    </row>
    <row r="276" spans="4:4">
      <c r="D276" s="4"/>
    </row>
    <row r="277" spans="4:4">
      <c r="D277" s="4"/>
    </row>
    <row r="278" spans="4:4">
      <c r="D278" s="4"/>
    </row>
    <row r="279" spans="4:4">
      <c r="D279" s="4"/>
    </row>
    <row r="280" spans="4:4">
      <c r="D280" s="4"/>
    </row>
    <row r="281" spans="4:4">
      <c r="D281" s="4"/>
    </row>
    <row r="282" spans="4:4">
      <c r="D282" s="4"/>
    </row>
    <row r="283" spans="4:4">
      <c r="D283" s="4"/>
    </row>
    <row r="284" spans="4:4">
      <c r="D284" s="4"/>
    </row>
    <row r="285" spans="4:4">
      <c r="D285" s="4"/>
    </row>
    <row r="286" spans="4:4">
      <c r="D286" s="4"/>
    </row>
    <row r="287" spans="4:4">
      <c r="D287" s="4"/>
    </row>
    <row r="288" spans="4:4">
      <c r="D288" s="4"/>
    </row>
    <row r="289" spans="4:4">
      <c r="D289" s="4"/>
    </row>
    <row r="290" spans="4:4">
      <c r="D290" s="4"/>
    </row>
    <row r="291" spans="4:4">
      <c r="D291" s="4"/>
    </row>
    <row r="292" spans="4:4">
      <c r="D292" s="4"/>
    </row>
    <row r="293" spans="4:4">
      <c r="D293" s="4"/>
    </row>
    <row r="294" spans="4:4">
      <c r="D294" s="4"/>
    </row>
    <row r="295" spans="4:4">
      <c r="D295" s="4"/>
    </row>
    <row r="296" spans="4:4">
      <c r="D296" s="4"/>
    </row>
    <row r="297" spans="4:4">
      <c r="D297" s="4"/>
    </row>
    <row r="298" spans="4:4">
      <c r="D298" s="4"/>
    </row>
    <row r="299" spans="4:4">
      <c r="D299" s="4"/>
    </row>
    <row r="300" spans="4:4">
      <c r="D300" s="4"/>
    </row>
    <row r="301" spans="4:4">
      <c r="D301" s="4"/>
    </row>
    <row r="302" spans="4:4">
      <c r="D302" s="4"/>
    </row>
    <row r="303" spans="4:4">
      <c r="D303" s="4"/>
    </row>
    <row r="304" spans="4:4">
      <c r="D304" s="4"/>
    </row>
    <row r="305" spans="4:4">
      <c r="D305" s="4"/>
    </row>
    <row r="306" spans="4:4">
      <c r="D306" s="4"/>
    </row>
    <row r="307" spans="4:4">
      <c r="D307" s="4"/>
    </row>
    <row r="308" spans="4:4">
      <c r="D308" s="4"/>
    </row>
    <row r="309" spans="4:4">
      <c r="D309" s="4"/>
    </row>
    <row r="310" spans="4:4">
      <c r="D310" s="4"/>
    </row>
    <row r="311" spans="4:4">
      <c r="D311" s="4"/>
    </row>
    <row r="312" spans="4:4">
      <c r="D312" s="4"/>
    </row>
    <row r="313" spans="4:4">
      <c r="D313" s="4"/>
    </row>
    <row r="314" spans="4:4">
      <c r="D314" s="4"/>
    </row>
    <row r="315" spans="4:4">
      <c r="D315" s="4"/>
    </row>
    <row r="316" spans="4:4">
      <c r="D316" s="4"/>
    </row>
    <row r="317" spans="4:4">
      <c r="D317" s="4"/>
    </row>
    <row r="318" spans="4:4">
      <c r="D318" s="4"/>
    </row>
    <row r="319" spans="4:4">
      <c r="D319" s="4"/>
    </row>
    <row r="320" spans="4:4">
      <c r="D320" s="4"/>
    </row>
    <row r="321" spans="4:4">
      <c r="D321" s="4"/>
    </row>
    <row r="322" spans="4:4">
      <c r="D322" s="4"/>
    </row>
    <row r="323" spans="4:4">
      <c r="D323" s="4"/>
    </row>
    <row r="324" spans="4:4">
      <c r="D324" s="4"/>
    </row>
    <row r="325" spans="4:4">
      <c r="D325" s="4"/>
    </row>
    <row r="326" spans="4:4">
      <c r="D326" s="4"/>
    </row>
    <row r="327" spans="4:4">
      <c r="D327" s="4"/>
    </row>
    <row r="328" spans="4:4">
      <c r="D328" s="4"/>
    </row>
    <row r="329" spans="4:4">
      <c r="D329" s="4"/>
    </row>
    <row r="330" spans="4:4">
      <c r="D330" s="4"/>
    </row>
    <row r="331" spans="4:4">
      <c r="D331" s="4"/>
    </row>
    <row r="332" spans="4:4">
      <c r="D332" s="4"/>
    </row>
    <row r="333" spans="4:4">
      <c r="D333" s="4"/>
    </row>
    <row r="334" spans="4:4">
      <c r="D334" s="4"/>
    </row>
    <row r="335" spans="4:4">
      <c r="D335" s="4"/>
    </row>
    <row r="336" spans="4:4">
      <c r="D336" s="4"/>
    </row>
    <row r="337" spans="4:4">
      <c r="D337" s="4"/>
    </row>
    <row r="338" spans="4:4">
      <c r="D338" s="4"/>
    </row>
    <row r="339" spans="4:4">
      <c r="D339" s="4"/>
    </row>
    <row r="340" spans="4:4">
      <c r="D340" s="4"/>
    </row>
    <row r="341" spans="4:4">
      <c r="D341" s="4"/>
    </row>
    <row r="342" spans="4:4">
      <c r="D342" s="4"/>
    </row>
    <row r="343" spans="4:4">
      <c r="D343" s="4"/>
    </row>
    <row r="344" spans="4:4">
      <c r="D344" s="4"/>
    </row>
    <row r="345" spans="4:4">
      <c r="D345" s="4"/>
    </row>
    <row r="346" spans="4:4">
      <c r="D346" s="4"/>
    </row>
    <row r="347" spans="4:4">
      <c r="D347" s="4"/>
    </row>
    <row r="348" spans="4:4">
      <c r="D348" s="4"/>
    </row>
    <row r="349" spans="4:4">
      <c r="D349" s="4"/>
    </row>
    <row r="350" spans="4:4">
      <c r="D350" s="4"/>
    </row>
    <row r="351" spans="4:4">
      <c r="D351" s="4"/>
    </row>
    <row r="352" spans="4:4">
      <c r="D352" s="4"/>
    </row>
    <row r="353" spans="4:4">
      <c r="D353" s="4"/>
    </row>
    <row r="354" spans="4:4">
      <c r="D354" s="4"/>
    </row>
    <row r="355" spans="4:4">
      <c r="D355" s="4"/>
    </row>
    <row r="356" spans="4:4">
      <c r="D356" s="4"/>
    </row>
    <row r="357" spans="4:4">
      <c r="D357" s="4"/>
    </row>
    <row r="358" spans="4:4">
      <c r="D358" s="4"/>
    </row>
    <row r="359" spans="4:4">
      <c r="D359" s="4"/>
    </row>
    <row r="360" spans="4:4">
      <c r="D360" s="4"/>
    </row>
    <row r="361" spans="4:4">
      <c r="D361" s="4"/>
    </row>
    <row r="362" spans="4:4">
      <c r="D362" s="4"/>
    </row>
    <row r="363" spans="4:4">
      <c r="D363" s="4"/>
    </row>
    <row r="364" spans="4:4">
      <c r="D364" s="4"/>
    </row>
    <row r="365" spans="4:4">
      <c r="D365" s="4"/>
    </row>
    <row r="366" spans="4:4">
      <c r="D366" s="4"/>
    </row>
    <row r="367" spans="4:4">
      <c r="D367" s="4"/>
    </row>
    <row r="368" spans="4:4">
      <c r="D368" s="4"/>
    </row>
    <row r="369" spans="4:4">
      <c r="D369" s="4"/>
    </row>
    <row r="370" spans="4:4">
      <c r="D370" s="4"/>
    </row>
    <row r="371" spans="4:4">
      <c r="D371" s="4"/>
    </row>
    <row r="372" spans="4:4">
      <c r="D372" s="4"/>
    </row>
    <row r="373" spans="4:4">
      <c r="D373" s="4"/>
    </row>
    <row r="374" spans="4:4">
      <c r="D374" s="4"/>
    </row>
    <row r="375" spans="4:4">
      <c r="D375" s="4"/>
    </row>
    <row r="376" spans="4:4">
      <c r="D376" s="4"/>
    </row>
    <row r="377" spans="4:4">
      <c r="D377" s="4"/>
    </row>
    <row r="378" spans="4:4">
      <c r="D378" s="4"/>
    </row>
    <row r="379" spans="4:4">
      <c r="D379" s="4"/>
    </row>
    <row r="380" spans="4:4">
      <c r="D380" s="4"/>
    </row>
    <row r="381" spans="4:4">
      <c r="D381" s="4"/>
    </row>
    <row r="382" spans="4:4">
      <c r="D382" s="4"/>
    </row>
    <row r="383" spans="4:4">
      <c r="D383" s="4"/>
    </row>
  </sheetData>
  <sheetProtection sheet="1" objects="1" scenarios="1" formatCells="0"/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indexed="37"/>
  </sheetPr>
  <dimension ref="A1:CV383"/>
  <sheetViews>
    <sheetView zoomScale="75" zoomScaleNormal="75" workbookViewId="0"/>
  </sheetViews>
  <sheetFormatPr defaultRowHeight="12.75"/>
  <cols>
    <col min="1" max="1" width="2.28515625" customWidth="1"/>
    <col min="2" max="2" width="18.7109375" customWidth="1"/>
    <col min="3" max="3" width="69.85546875" customWidth="1"/>
    <col min="4" max="4" width="8.7109375" customWidth="1"/>
    <col min="5" max="5" width="12.7109375" style="182" customWidth="1"/>
    <col min="6" max="6" width="9.140625" style="182"/>
    <col min="7" max="7" width="4" customWidth="1"/>
    <col min="8" max="8" width="45.7109375" customWidth="1"/>
    <col min="9" max="10" width="12.7109375" customWidth="1"/>
  </cols>
  <sheetData>
    <row r="1" spans="1:100">
      <c r="A1" s="8"/>
      <c r="B1" s="8"/>
      <c r="C1" s="8"/>
      <c r="D1" s="8"/>
      <c r="E1" s="169"/>
      <c r="F1" s="169"/>
      <c r="G1" s="8"/>
      <c r="H1" s="8"/>
      <c r="I1" s="8"/>
      <c r="J1" s="8"/>
      <c r="K1" s="8"/>
    </row>
    <row r="2" spans="1:100" ht="14.25">
      <c r="A2" s="8"/>
      <c r="B2" s="12"/>
      <c r="C2" s="29" t="s">
        <v>299</v>
      </c>
      <c r="D2" s="12"/>
      <c r="E2" s="170"/>
      <c r="F2" s="172"/>
      <c r="G2" s="13"/>
      <c r="H2" s="29" t="s">
        <v>151</v>
      </c>
      <c r="I2" s="13"/>
      <c r="J2" s="13"/>
      <c r="K2" s="7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</row>
    <row r="3" spans="1:100" s="74" customFormat="1" ht="15" thickBot="1">
      <c r="A3" s="11"/>
      <c r="B3" s="11"/>
      <c r="C3" s="63"/>
      <c r="D3" s="72"/>
      <c r="E3" s="171"/>
      <c r="F3" s="184"/>
      <c r="G3" s="9"/>
      <c r="H3" s="63"/>
      <c r="I3" s="9"/>
      <c r="J3" s="9"/>
      <c r="K3" s="9"/>
      <c r="L3" s="73"/>
      <c r="M3" s="73"/>
      <c r="N3" s="73"/>
      <c r="O3" s="73"/>
      <c r="P3" s="73"/>
      <c r="Q3" s="73"/>
      <c r="R3" s="73"/>
      <c r="S3" s="73"/>
      <c r="T3" s="73"/>
      <c r="U3" s="73"/>
      <c r="V3" s="73"/>
      <c r="W3" s="73"/>
      <c r="X3" s="73"/>
      <c r="Y3" s="73"/>
      <c r="Z3" s="73"/>
      <c r="AA3" s="73"/>
      <c r="AB3" s="73"/>
      <c r="AC3" s="73"/>
      <c r="AD3" s="73"/>
      <c r="AE3" s="73"/>
      <c r="AF3" s="73"/>
      <c r="AG3" s="73"/>
      <c r="AH3" s="73"/>
      <c r="AI3" s="73"/>
      <c r="AJ3" s="73"/>
      <c r="AK3" s="73"/>
      <c r="AL3" s="73"/>
      <c r="AM3" s="73"/>
      <c r="AN3" s="73"/>
      <c r="AO3" s="73"/>
      <c r="AP3" s="73"/>
      <c r="AQ3" s="73"/>
      <c r="AR3" s="73"/>
      <c r="AS3" s="73"/>
      <c r="AT3" s="73"/>
      <c r="AU3" s="73"/>
      <c r="AV3" s="73"/>
      <c r="AW3" s="73"/>
      <c r="AX3" s="73"/>
      <c r="AY3" s="73"/>
      <c r="AZ3" s="73"/>
      <c r="BA3" s="73"/>
      <c r="BB3" s="73"/>
      <c r="BC3" s="73"/>
      <c r="BD3" s="73"/>
      <c r="BE3" s="73"/>
      <c r="BF3" s="73"/>
      <c r="BG3" s="73"/>
      <c r="BH3" s="73"/>
      <c r="BI3" s="73"/>
      <c r="BJ3" s="73"/>
      <c r="BK3" s="73"/>
      <c r="BL3" s="73"/>
      <c r="BM3" s="73"/>
      <c r="BN3" s="73"/>
      <c r="BO3" s="73"/>
      <c r="BP3" s="73"/>
      <c r="BQ3" s="73"/>
      <c r="BR3" s="73"/>
      <c r="BS3" s="73"/>
      <c r="BT3" s="73"/>
      <c r="BU3" s="73"/>
      <c r="BV3" s="73"/>
      <c r="BW3" s="73"/>
      <c r="BX3" s="73"/>
      <c r="BY3" s="73"/>
      <c r="BZ3" s="73"/>
      <c r="CA3" s="73"/>
      <c r="CB3" s="73"/>
      <c r="CC3" s="73"/>
      <c r="CD3" s="73"/>
      <c r="CE3" s="73"/>
      <c r="CF3" s="73"/>
      <c r="CG3" s="73"/>
      <c r="CH3" s="73"/>
      <c r="CI3" s="73"/>
      <c r="CJ3" s="73"/>
      <c r="CK3" s="73"/>
      <c r="CL3" s="73"/>
      <c r="CM3" s="73"/>
      <c r="CN3" s="73"/>
      <c r="CO3" s="73"/>
      <c r="CP3" s="73"/>
      <c r="CQ3" s="73"/>
      <c r="CR3" s="73"/>
      <c r="CS3" s="73"/>
      <c r="CT3" s="73"/>
      <c r="CU3" s="73"/>
      <c r="CV3" s="73"/>
    </row>
    <row r="4" spans="1:100" ht="6.75" customHeight="1" thickTop="1" thickBot="1">
      <c r="A4" s="8"/>
      <c r="B4" s="8"/>
      <c r="C4" s="7"/>
      <c r="D4" s="7"/>
      <c r="E4" s="172"/>
      <c r="F4" s="172"/>
      <c r="G4" s="68"/>
      <c r="H4" s="69"/>
      <c r="I4" s="70"/>
      <c r="J4" s="71"/>
      <c r="K4" s="7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</row>
    <row r="5" spans="1:100" ht="42" customHeight="1" thickTop="1">
      <c r="A5" s="8"/>
      <c r="B5" s="15" t="s">
        <v>206</v>
      </c>
      <c r="C5" s="16" t="s">
        <v>26</v>
      </c>
      <c r="D5" s="16" t="s">
        <v>27</v>
      </c>
      <c r="E5" s="173" t="s">
        <v>28</v>
      </c>
      <c r="F5" s="172"/>
      <c r="G5" s="54" t="s">
        <v>50</v>
      </c>
      <c r="H5" s="67" t="s">
        <v>46</v>
      </c>
      <c r="I5" s="75" t="s">
        <v>47</v>
      </c>
      <c r="J5" s="56" t="s">
        <v>53</v>
      </c>
      <c r="K5" s="7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</row>
    <row r="6" spans="1:100" ht="14.25">
      <c r="A6" s="8"/>
      <c r="B6" s="130"/>
      <c r="C6" s="128" t="s">
        <v>49</v>
      </c>
      <c r="D6" s="18" t="s">
        <v>16</v>
      </c>
      <c r="E6" s="174"/>
      <c r="F6" s="172"/>
      <c r="G6" s="24">
        <v>1</v>
      </c>
      <c r="H6" s="21" t="s">
        <v>19</v>
      </c>
      <c r="I6" s="22" t="e">
        <f>((E38+E37)/E6)*100</f>
        <v>#DIV/0!</v>
      </c>
      <c r="J6" s="25">
        <f>IF(E6&lt;=0,0, IF((I6)&lt;=0,0,IF(I6&lt;1.5,1,IF(I6&gt;3,3,2))))</f>
        <v>0</v>
      </c>
      <c r="K6" s="10"/>
      <c r="L6" s="2"/>
      <c r="M6" s="2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</row>
    <row r="7" spans="1:100" ht="14.25">
      <c r="A7" s="8"/>
      <c r="B7" s="130" t="s">
        <v>180</v>
      </c>
      <c r="C7" s="128" t="s">
        <v>149</v>
      </c>
      <c r="D7" s="18" t="s">
        <v>150</v>
      </c>
      <c r="E7" s="174"/>
      <c r="F7" s="172"/>
      <c r="G7" s="24">
        <v>2</v>
      </c>
      <c r="H7" s="21" t="s">
        <v>48</v>
      </c>
      <c r="I7" s="22" t="e">
        <f>((E15+E16+E17)/E6)*100</f>
        <v>#DIV/0!</v>
      </c>
      <c r="J7" s="25">
        <f>IF(E6&lt;=0,0, IF((I7)&lt;=0,0,IF(I7&lt;2,1,IF(I7&gt;8,3,2))))</f>
        <v>0</v>
      </c>
      <c r="K7" s="10"/>
      <c r="L7" s="2"/>
      <c r="M7" s="2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</row>
    <row r="8" spans="1:100" ht="14.25">
      <c r="A8" s="8"/>
      <c r="B8" s="130" t="s">
        <v>181</v>
      </c>
      <c r="C8" s="128" t="s">
        <v>7</v>
      </c>
      <c r="D8" s="18" t="s">
        <v>17</v>
      </c>
      <c r="E8" s="174"/>
      <c r="F8" s="172"/>
      <c r="G8" s="24">
        <v>3</v>
      </c>
      <c r="H8" s="21" t="s">
        <v>24</v>
      </c>
      <c r="I8" s="22" t="e">
        <f>(E34/(E31+E33))*100</f>
        <v>#DIV/0!</v>
      </c>
      <c r="J8" s="25">
        <f>IF((E31+E33)&lt;=0,1,IF(I8&lt;15,1,IF(I8&gt;30,3,2)))</f>
        <v>1</v>
      </c>
      <c r="K8" s="10"/>
      <c r="L8" s="2"/>
      <c r="M8" s="2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</row>
    <row r="9" spans="1:100" ht="14.25">
      <c r="A9" s="8"/>
      <c r="B9" s="130" t="s">
        <v>182</v>
      </c>
      <c r="C9" s="128" t="s">
        <v>11</v>
      </c>
      <c r="D9" s="18" t="s">
        <v>18</v>
      </c>
      <c r="E9" s="174"/>
      <c r="F9" s="172"/>
      <c r="G9" s="24">
        <v>4</v>
      </c>
      <c r="H9" s="21" t="s">
        <v>23</v>
      </c>
      <c r="I9" s="22" t="e">
        <f>((E40+E35+E36)/(E30+E32))*100</f>
        <v>#DIV/0!</v>
      </c>
      <c r="J9" s="25">
        <f>IF(E40+E36+E35&lt;=0,0, IF(E30+E32&lt;=0,0, IF(I9&lt;6,1, IF(I9&gt;15,3,2))))</f>
        <v>0</v>
      </c>
      <c r="K9" s="10"/>
      <c r="L9" s="2"/>
      <c r="M9" s="2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</row>
    <row r="10" spans="1:100" ht="14.25">
      <c r="A10" s="8"/>
      <c r="B10" s="130" t="s">
        <v>183</v>
      </c>
      <c r="C10" s="128" t="s">
        <v>12</v>
      </c>
      <c r="D10" s="18" t="s">
        <v>102</v>
      </c>
      <c r="E10" s="174"/>
      <c r="F10" s="172"/>
      <c r="G10" s="24">
        <v>5</v>
      </c>
      <c r="H10" s="21" t="s">
        <v>25</v>
      </c>
      <c r="I10" s="22" t="e">
        <f>((E18-E20-E22-E19)/E14)*100</f>
        <v>#DIV/0!</v>
      </c>
      <c r="J10" s="25">
        <f>IF(E14&lt;=0,0, IF((I10)&gt;=100,0,IF(I10&lt;55,3,IF(I10&gt;70,1,2))))</f>
        <v>0</v>
      </c>
      <c r="K10" s="10"/>
      <c r="L10" s="2"/>
      <c r="M10" s="2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</row>
    <row r="11" spans="1:100" ht="14.25">
      <c r="A11" s="8"/>
      <c r="B11" s="130" t="s">
        <v>184</v>
      </c>
      <c r="C11" s="128" t="s">
        <v>15</v>
      </c>
      <c r="D11" s="18" t="s">
        <v>103</v>
      </c>
      <c r="E11" s="174"/>
      <c r="F11" s="172"/>
      <c r="G11" s="24">
        <v>6</v>
      </c>
      <c r="H11" s="21" t="s">
        <v>20</v>
      </c>
      <c r="I11" s="22" t="e">
        <f>(E38+E37)/E39</f>
        <v>#DIV/0!</v>
      </c>
      <c r="J11" s="25">
        <f>IF(AND(E39=0,(E38+E37)&lt;=0),0, IF(E39=0,3, IF(I11&lt;=0,0, IF(I11&lt;1.1,1,IF(I11&gt;2.1,3,2)))))</f>
        <v>0</v>
      </c>
      <c r="K11" s="10"/>
      <c r="L11" s="2"/>
      <c r="M11" s="2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</row>
    <row r="12" spans="1:100" ht="14.25">
      <c r="A12" s="8"/>
      <c r="B12" s="130" t="s">
        <v>185</v>
      </c>
      <c r="C12" s="128" t="s">
        <v>13</v>
      </c>
      <c r="D12" s="18" t="s">
        <v>104</v>
      </c>
      <c r="E12" s="174"/>
      <c r="F12" s="172"/>
      <c r="G12" s="24">
        <v>7</v>
      </c>
      <c r="H12" s="21" t="s">
        <v>22</v>
      </c>
      <c r="I12" s="22" t="e">
        <f>(E18-E20-E22-E19-E12)/(E40+E35+E36)</f>
        <v>#DIV/0!</v>
      </c>
      <c r="J12" s="25">
        <f>IF((E40+E35+E36)&lt;=0,0,IF(I12&lt;5,3,IF(I12&gt;7,1,2)))</f>
        <v>0</v>
      </c>
      <c r="K12" s="10"/>
      <c r="L12" s="2"/>
      <c r="M12" s="2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</row>
    <row r="13" spans="1:100" ht="14.25">
      <c r="A13" s="8"/>
      <c r="B13" s="130" t="s">
        <v>186</v>
      </c>
      <c r="C13" s="128" t="s">
        <v>8</v>
      </c>
      <c r="D13" s="18" t="s">
        <v>105</v>
      </c>
      <c r="E13" s="174"/>
      <c r="F13" s="172"/>
      <c r="G13" s="24">
        <v>8</v>
      </c>
      <c r="H13" s="21" t="s">
        <v>21</v>
      </c>
      <c r="I13" s="22" t="e">
        <f>(E8+E13-E21-E23-E24-E25-E20)/E9</f>
        <v>#DIV/0!</v>
      </c>
      <c r="J13" s="25">
        <f>IF((E9)&lt;=0,1,IF(I13&lt;0.5,1,IF(I13&gt;0.7,3,2)))</f>
        <v>1</v>
      </c>
      <c r="K13" s="10"/>
      <c r="L13" s="2"/>
      <c r="M13" s="2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</row>
    <row r="14" spans="1:100" ht="14.25">
      <c r="A14" s="8"/>
      <c r="B14" s="130"/>
      <c r="C14" s="128" t="s">
        <v>3</v>
      </c>
      <c r="D14" s="18" t="s">
        <v>106</v>
      </c>
      <c r="E14" s="174"/>
      <c r="F14" s="172"/>
      <c r="G14" s="24">
        <v>9</v>
      </c>
      <c r="H14" s="21" t="s">
        <v>152</v>
      </c>
      <c r="I14" s="22" t="e">
        <f>(E10-E11+E12)/(E21-E22+E23+E24)</f>
        <v>#DIV/0!</v>
      </c>
      <c r="J14" s="25">
        <f>IF(AND((E10-E11+E12)=0,(E21-E22+E23+E24)=0),1,IF((E21-E22+E23+E24)&lt;=0,3,IF(I14&lt;1,1,IF(I14&gt;1.5,3,2))))</f>
        <v>1</v>
      </c>
      <c r="K14" s="10"/>
      <c r="L14" s="2"/>
      <c r="M14" s="2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</row>
    <row r="15" spans="1:100" ht="14.25">
      <c r="A15" s="8"/>
      <c r="B15" s="130" t="s">
        <v>187</v>
      </c>
      <c r="C15" s="128" t="s">
        <v>179</v>
      </c>
      <c r="D15" s="18" t="s">
        <v>126</v>
      </c>
      <c r="E15" s="174"/>
      <c r="F15" s="172"/>
      <c r="G15" s="24">
        <v>10</v>
      </c>
      <c r="H15" s="21" t="s">
        <v>153</v>
      </c>
      <c r="I15" s="22" t="e">
        <f>((E7-'2013-ÚČ'!E7+E35)/'2013-ÚČ'!E7)*100</f>
        <v>#DIV/0!</v>
      </c>
      <c r="J15" s="25">
        <f>IF(AND(E7=0,E35=0,'2013-ÚČ'!E7=0),0, IF('2013-ÚČ'!E7=0,3, IF(I15&lt;=0,0, IF(I15&lt;2.51,1, IF(I15&gt;5,3,2)))))</f>
        <v>0</v>
      </c>
      <c r="K15" s="10"/>
      <c r="L15" s="2"/>
      <c r="M15" s="2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</row>
    <row r="16" spans="1:100" ht="15.75" thickBot="1">
      <c r="A16" s="8"/>
      <c r="B16" s="130" t="s">
        <v>188</v>
      </c>
      <c r="C16" s="128" t="s">
        <v>1</v>
      </c>
      <c r="D16" s="18" t="s">
        <v>127</v>
      </c>
      <c r="E16" s="174"/>
      <c r="F16" s="172"/>
      <c r="G16" s="26" t="s">
        <v>54</v>
      </c>
      <c r="H16" s="27" t="s">
        <v>154</v>
      </c>
      <c r="I16" s="27"/>
      <c r="J16" s="28">
        <f>SUM(J6:J15)</f>
        <v>3</v>
      </c>
      <c r="K16" s="7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</row>
    <row r="17" spans="1:100" ht="15" thickTop="1">
      <c r="A17" s="8"/>
      <c r="B17" s="130" t="s">
        <v>189</v>
      </c>
      <c r="C17" s="128" t="s">
        <v>2</v>
      </c>
      <c r="D17" s="18" t="s">
        <v>122</v>
      </c>
      <c r="E17" s="174"/>
      <c r="F17" s="172"/>
      <c r="G17" s="7"/>
      <c r="H17" s="7"/>
      <c r="I17" s="7"/>
      <c r="J17" s="7"/>
      <c r="K17" s="7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</row>
    <row r="18" spans="1:100" ht="14.25">
      <c r="A18" s="8"/>
      <c r="B18" s="130" t="s">
        <v>190</v>
      </c>
      <c r="C18" s="128" t="s">
        <v>4</v>
      </c>
      <c r="D18" s="18" t="s">
        <v>129</v>
      </c>
      <c r="E18" s="174"/>
      <c r="F18" s="172"/>
      <c r="G18" s="7"/>
      <c r="H18" s="7"/>
      <c r="I18" s="7"/>
      <c r="J18" s="7"/>
      <c r="K18" s="7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</row>
    <row r="19" spans="1:100" ht="14.25">
      <c r="A19" s="8"/>
      <c r="B19" s="130" t="s">
        <v>191</v>
      </c>
      <c r="C19" s="128" t="s">
        <v>5</v>
      </c>
      <c r="D19" s="18" t="s">
        <v>145</v>
      </c>
      <c r="E19" s="174"/>
      <c r="F19" s="172"/>
      <c r="G19" s="7"/>
      <c r="H19" s="7"/>
      <c r="I19" s="7"/>
      <c r="J19" s="7"/>
      <c r="K19" s="7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</row>
    <row r="20" spans="1:100" ht="14.25">
      <c r="A20" s="8"/>
      <c r="B20" s="130" t="s">
        <v>208</v>
      </c>
      <c r="C20" s="128" t="s">
        <v>14</v>
      </c>
      <c r="D20" s="18" t="s">
        <v>51</v>
      </c>
      <c r="E20" s="174"/>
      <c r="F20" s="172"/>
      <c r="G20" s="7"/>
      <c r="H20" s="7"/>
      <c r="I20" s="7"/>
      <c r="J20" s="110"/>
      <c r="K20" s="7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</row>
    <row r="21" spans="1:100" ht="14.25">
      <c r="A21" s="8"/>
      <c r="B21" s="130" t="s">
        <v>192</v>
      </c>
      <c r="C21" s="128" t="s">
        <v>9</v>
      </c>
      <c r="D21" s="18" t="s">
        <v>146</v>
      </c>
      <c r="E21" s="174"/>
      <c r="F21" s="172"/>
      <c r="G21" s="7"/>
      <c r="H21" s="7"/>
      <c r="I21" s="7"/>
      <c r="J21" s="110"/>
      <c r="K21" s="7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</row>
    <row r="22" spans="1:100" ht="14.25">
      <c r="A22" s="8"/>
      <c r="B22" s="130" t="s">
        <v>193</v>
      </c>
      <c r="C22" s="128" t="s">
        <v>14</v>
      </c>
      <c r="D22" s="18" t="s">
        <v>147</v>
      </c>
      <c r="E22" s="174"/>
      <c r="F22" s="172"/>
      <c r="G22" s="7"/>
      <c r="H22" s="7"/>
      <c r="I22" s="109"/>
      <c r="J22" s="7"/>
      <c r="K22" s="7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</row>
    <row r="23" spans="1:100" ht="14.25">
      <c r="A23" s="8"/>
      <c r="B23" s="130" t="s">
        <v>209</v>
      </c>
      <c r="C23" s="128" t="s">
        <v>124</v>
      </c>
      <c r="D23" s="18" t="s">
        <v>132</v>
      </c>
      <c r="E23" s="174"/>
      <c r="F23" s="172"/>
      <c r="G23" s="7"/>
      <c r="H23" s="7"/>
      <c r="I23" s="7"/>
      <c r="J23" s="7"/>
      <c r="K23" s="7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</row>
    <row r="24" spans="1:100" ht="14.25">
      <c r="A24" s="8"/>
      <c r="B24" s="130" t="s">
        <v>194</v>
      </c>
      <c r="C24" s="128" t="s">
        <v>10</v>
      </c>
      <c r="D24" s="18" t="s">
        <v>133</v>
      </c>
      <c r="E24" s="174"/>
      <c r="F24" s="172"/>
      <c r="G24" s="7"/>
      <c r="H24" s="7"/>
      <c r="I24" s="7"/>
      <c r="J24" s="7"/>
      <c r="K24" s="7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</row>
    <row r="25" spans="1:100" ht="15" thickBot="1">
      <c r="A25" s="8"/>
      <c r="B25" s="131" t="s">
        <v>195</v>
      </c>
      <c r="C25" s="129" t="s">
        <v>8</v>
      </c>
      <c r="D25" s="20" t="s">
        <v>148</v>
      </c>
      <c r="E25" s="176"/>
      <c r="F25" s="172"/>
      <c r="G25" s="7"/>
      <c r="H25" s="7"/>
      <c r="I25" s="7"/>
      <c r="J25" s="7"/>
      <c r="K25" s="7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</row>
    <row r="26" spans="1:100" ht="15" thickTop="1">
      <c r="A26" s="8"/>
      <c r="B26" s="8"/>
      <c r="C26" s="7"/>
      <c r="D26" s="7"/>
      <c r="E26" s="172"/>
      <c r="F26" s="172"/>
      <c r="G26" s="7"/>
      <c r="H26" s="7"/>
      <c r="I26" s="7"/>
      <c r="J26" s="7"/>
      <c r="K26" s="7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</row>
    <row r="27" spans="1:100" ht="14.25">
      <c r="A27" s="8"/>
      <c r="B27" s="13"/>
      <c r="C27" s="29" t="s">
        <v>300</v>
      </c>
      <c r="D27" s="13"/>
      <c r="E27" s="177"/>
      <c r="F27" s="172"/>
      <c r="G27" s="7"/>
      <c r="H27" s="7"/>
      <c r="I27" s="7"/>
      <c r="J27" s="7"/>
      <c r="K27" s="7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</row>
    <row r="28" spans="1:100" ht="15" thickBot="1">
      <c r="A28" s="8"/>
      <c r="B28" s="8"/>
      <c r="C28" s="7"/>
      <c r="D28" s="7"/>
      <c r="E28" s="172"/>
      <c r="F28" s="172"/>
      <c r="G28" s="7"/>
      <c r="H28" s="7"/>
      <c r="I28" s="7"/>
      <c r="J28" s="7"/>
      <c r="K28" s="7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</row>
    <row r="29" spans="1:100" ht="43.5" thickTop="1">
      <c r="A29" s="8"/>
      <c r="B29" s="15" t="s">
        <v>206</v>
      </c>
      <c r="C29" s="16" t="s">
        <v>26</v>
      </c>
      <c r="D29" s="16" t="s">
        <v>27</v>
      </c>
      <c r="E29" s="178" t="s">
        <v>28</v>
      </c>
      <c r="F29" s="172"/>
      <c r="G29" s="7"/>
      <c r="H29" s="7"/>
      <c r="I29" s="7"/>
      <c r="J29" s="7"/>
      <c r="K29" s="7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</row>
    <row r="30" spans="1:100" ht="14.25">
      <c r="A30" s="8"/>
      <c r="B30" s="133" t="s">
        <v>196</v>
      </c>
      <c r="C30" s="128" t="s">
        <v>30</v>
      </c>
      <c r="D30" s="18" t="s">
        <v>29</v>
      </c>
      <c r="E30" s="179"/>
      <c r="F30" s="172"/>
      <c r="G30" s="7"/>
      <c r="H30" s="7"/>
      <c r="I30" s="7"/>
      <c r="J30" s="7"/>
      <c r="K30" s="7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</row>
    <row r="31" spans="1:100" ht="14.25">
      <c r="A31" s="8"/>
      <c r="B31" s="133" t="s">
        <v>197</v>
      </c>
      <c r="C31" s="128" t="s">
        <v>31</v>
      </c>
      <c r="D31" s="18" t="s">
        <v>34</v>
      </c>
      <c r="E31" s="179"/>
      <c r="F31" s="172"/>
      <c r="G31" s="7"/>
      <c r="H31" s="7"/>
      <c r="I31" s="7"/>
      <c r="J31" s="7"/>
      <c r="K31" s="7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</row>
    <row r="32" spans="1:100" ht="14.25">
      <c r="A32" s="8"/>
      <c r="B32" s="133" t="s">
        <v>198</v>
      </c>
      <c r="C32" s="128" t="s">
        <v>32</v>
      </c>
      <c r="D32" s="18" t="s">
        <v>33</v>
      </c>
      <c r="E32" s="179"/>
      <c r="F32" s="172"/>
      <c r="G32" s="7"/>
      <c r="H32" s="7"/>
      <c r="I32" s="7"/>
      <c r="J32" s="7"/>
      <c r="K32" s="7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</row>
    <row r="33" spans="1:100" ht="14.25">
      <c r="A33" s="8"/>
      <c r="B33" s="133" t="s">
        <v>190</v>
      </c>
      <c r="C33" s="128" t="s">
        <v>35</v>
      </c>
      <c r="D33" s="18" t="s">
        <v>36</v>
      </c>
      <c r="E33" s="179"/>
      <c r="F33" s="172"/>
      <c r="G33" s="7"/>
      <c r="H33" s="7"/>
      <c r="I33" s="7"/>
      <c r="J33" s="7"/>
      <c r="K33" s="7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</row>
    <row r="34" spans="1:100" ht="14.25">
      <c r="A34" s="8"/>
      <c r="B34" s="133" t="s">
        <v>199</v>
      </c>
      <c r="C34" s="128" t="s">
        <v>37</v>
      </c>
      <c r="D34" s="18" t="s">
        <v>38</v>
      </c>
      <c r="E34" s="179"/>
      <c r="F34" s="172"/>
      <c r="G34" s="7"/>
      <c r="H34" s="7"/>
      <c r="I34" s="7"/>
      <c r="J34" s="7"/>
      <c r="K34" s="7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</row>
    <row r="35" spans="1:100" ht="14.25">
      <c r="A35" s="8"/>
      <c r="B35" s="133" t="s">
        <v>200</v>
      </c>
      <c r="C35" s="128" t="s">
        <v>6</v>
      </c>
      <c r="D35" s="18" t="s">
        <v>39</v>
      </c>
      <c r="E35" s="179"/>
      <c r="F35" s="172"/>
      <c r="G35" s="7"/>
      <c r="H35" s="7"/>
      <c r="I35" s="7"/>
      <c r="J35" s="7"/>
      <c r="K35" s="7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</row>
    <row r="36" spans="1:100" ht="14.25">
      <c r="A36" s="8"/>
      <c r="B36" s="133" t="s">
        <v>201</v>
      </c>
      <c r="C36" s="128" t="s">
        <v>144</v>
      </c>
      <c r="D36" s="18" t="s">
        <v>143</v>
      </c>
      <c r="E36" s="179"/>
      <c r="F36" s="172"/>
      <c r="G36" s="7"/>
      <c r="H36" s="7"/>
      <c r="I36" s="7"/>
      <c r="J36" s="7"/>
      <c r="K36" s="7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</row>
    <row r="37" spans="1:100" ht="27.6" customHeight="1">
      <c r="A37" s="8"/>
      <c r="B37" s="133" t="s">
        <v>202</v>
      </c>
      <c r="C37" s="132" t="s">
        <v>40</v>
      </c>
      <c r="D37" s="23" t="s">
        <v>41</v>
      </c>
      <c r="E37" s="179"/>
      <c r="F37" s="172"/>
      <c r="G37" s="7"/>
      <c r="H37" s="7"/>
      <c r="I37" s="7"/>
      <c r="J37" s="7"/>
      <c r="K37" s="7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</row>
    <row r="38" spans="1:100" ht="14.25">
      <c r="A38" s="8"/>
      <c r="B38" s="133" t="s">
        <v>205</v>
      </c>
      <c r="C38" s="128" t="s">
        <v>42</v>
      </c>
      <c r="D38" s="18" t="s">
        <v>43</v>
      </c>
      <c r="E38" s="179"/>
      <c r="F38" s="172"/>
      <c r="G38" s="7"/>
      <c r="H38" s="7"/>
      <c r="I38" s="7"/>
      <c r="J38" s="7"/>
      <c r="K38" s="7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</row>
    <row r="39" spans="1:100" ht="14.25">
      <c r="A39" s="8"/>
      <c r="B39" s="133" t="s">
        <v>203</v>
      </c>
      <c r="C39" s="128" t="s">
        <v>44</v>
      </c>
      <c r="D39" s="18" t="s">
        <v>45</v>
      </c>
      <c r="E39" s="179"/>
      <c r="F39" s="172"/>
      <c r="G39" s="7"/>
      <c r="H39" s="7"/>
      <c r="I39" s="7"/>
      <c r="J39" s="7"/>
      <c r="K39" s="7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</row>
    <row r="40" spans="1:100" ht="15" thickBot="1">
      <c r="A40" s="8"/>
      <c r="B40" s="134" t="s">
        <v>204</v>
      </c>
      <c r="C40" s="129" t="s">
        <v>141</v>
      </c>
      <c r="D40" s="20" t="s">
        <v>142</v>
      </c>
      <c r="E40" s="180"/>
      <c r="F40" s="172"/>
      <c r="G40" s="7"/>
      <c r="H40" s="7"/>
      <c r="I40" s="7"/>
      <c r="J40" s="7"/>
      <c r="K40" s="7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</row>
    <row r="41" spans="1:100" ht="15" thickTop="1">
      <c r="A41" s="8"/>
      <c r="B41" s="8"/>
      <c r="C41" s="10"/>
      <c r="D41" s="30"/>
      <c r="E41" s="181"/>
      <c r="F41" s="172"/>
      <c r="G41" s="7"/>
      <c r="H41" s="7"/>
      <c r="I41" s="7"/>
      <c r="J41" s="7"/>
      <c r="K41" s="7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</row>
    <row r="42" spans="1:100" ht="14.25">
      <c r="A42" s="8"/>
      <c r="B42" s="8"/>
      <c r="C42" s="7"/>
      <c r="D42" s="14"/>
      <c r="E42" s="172"/>
      <c r="F42" s="172"/>
      <c r="G42" s="7"/>
      <c r="H42" s="7"/>
      <c r="I42" s="7"/>
      <c r="J42" s="7"/>
      <c r="K42" s="7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</row>
    <row r="43" spans="1:100" ht="14.25">
      <c r="C43" s="1"/>
      <c r="D43" s="3"/>
      <c r="E43" s="183"/>
      <c r="F43" s="183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</row>
    <row r="44" spans="1:100" ht="14.25">
      <c r="C44" s="1"/>
      <c r="D44" s="3"/>
      <c r="E44" s="183"/>
      <c r="F44" s="183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</row>
    <row r="45" spans="1:100" ht="14.25">
      <c r="C45" s="1"/>
      <c r="D45" s="3"/>
      <c r="E45" s="183"/>
      <c r="F45" s="183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</row>
    <row r="46" spans="1:100" ht="14.25">
      <c r="C46" s="1"/>
      <c r="D46" s="3"/>
      <c r="E46" s="183"/>
      <c r="F46" s="183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</row>
    <row r="47" spans="1:100" ht="14.25">
      <c r="C47" s="1"/>
      <c r="D47" s="3"/>
      <c r="E47" s="183"/>
      <c r="F47" s="183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</row>
    <row r="48" spans="1:100" ht="14.25">
      <c r="C48" s="1"/>
      <c r="D48" s="3"/>
      <c r="E48" s="183"/>
      <c r="F48" s="183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</row>
    <row r="49" spans="3:100" ht="14.25">
      <c r="C49" s="1"/>
      <c r="D49" s="3"/>
      <c r="E49" s="183"/>
      <c r="F49" s="183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</row>
    <row r="50" spans="3:100" ht="14.25">
      <c r="C50" s="1"/>
      <c r="D50" s="3"/>
      <c r="E50" s="183"/>
      <c r="F50" s="183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</row>
    <row r="51" spans="3:100" ht="14.25">
      <c r="C51" s="1"/>
      <c r="D51" s="3"/>
      <c r="E51" s="183"/>
      <c r="F51" s="183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</row>
    <row r="52" spans="3:100" ht="14.25">
      <c r="C52" s="1"/>
      <c r="D52" s="3"/>
      <c r="E52" s="183"/>
      <c r="F52" s="183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</row>
    <row r="53" spans="3:100" ht="14.25">
      <c r="C53" s="1"/>
      <c r="D53" s="3"/>
      <c r="E53" s="183"/>
      <c r="F53" s="183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</row>
    <row r="54" spans="3:100" ht="14.25">
      <c r="C54" s="1"/>
      <c r="D54" s="3"/>
      <c r="E54" s="183"/>
      <c r="F54" s="183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</row>
    <row r="55" spans="3:100" ht="14.25">
      <c r="C55" s="1"/>
      <c r="D55" s="3"/>
      <c r="E55" s="183"/>
      <c r="F55" s="183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</row>
    <row r="56" spans="3:100" ht="14.25">
      <c r="C56" s="1"/>
      <c r="D56" s="3"/>
      <c r="E56" s="183"/>
      <c r="F56" s="183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</row>
    <row r="57" spans="3:100" ht="14.25">
      <c r="C57" s="1"/>
      <c r="D57" s="3"/>
      <c r="E57" s="183"/>
      <c r="F57" s="183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</row>
    <row r="58" spans="3:100" ht="14.25">
      <c r="C58" s="1"/>
      <c r="D58" s="3"/>
      <c r="E58" s="183"/>
      <c r="F58" s="183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</row>
    <row r="59" spans="3:100" ht="14.25">
      <c r="C59" s="1"/>
      <c r="D59" s="3"/>
      <c r="E59" s="183"/>
      <c r="F59" s="183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</row>
    <row r="60" spans="3:100" ht="14.25">
      <c r="C60" s="1"/>
      <c r="D60" s="3"/>
      <c r="E60" s="183"/>
      <c r="F60" s="183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</row>
    <row r="61" spans="3:100" ht="14.25">
      <c r="C61" s="1"/>
      <c r="D61" s="3"/>
      <c r="E61" s="183"/>
      <c r="F61" s="183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</row>
    <row r="62" spans="3:100" ht="14.25">
      <c r="C62" s="1"/>
      <c r="D62" s="3"/>
      <c r="E62" s="183"/>
      <c r="F62" s="183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</row>
    <row r="63" spans="3:100" ht="14.25">
      <c r="C63" s="1"/>
      <c r="D63" s="3"/>
      <c r="E63" s="183"/>
      <c r="F63" s="183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</row>
    <row r="64" spans="3:100" ht="14.25">
      <c r="C64" s="1"/>
      <c r="D64" s="3"/>
      <c r="E64" s="183"/>
      <c r="F64" s="183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</row>
    <row r="65" spans="3:100" ht="14.25">
      <c r="C65" s="1"/>
      <c r="D65" s="3"/>
      <c r="E65" s="183"/>
      <c r="F65" s="183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</row>
    <row r="66" spans="3:100" ht="14.25">
      <c r="C66" s="1"/>
      <c r="D66" s="3"/>
      <c r="E66" s="183"/>
      <c r="F66" s="183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</row>
    <row r="67" spans="3:100" ht="14.25">
      <c r="C67" s="1"/>
      <c r="D67" s="3"/>
      <c r="E67" s="183"/>
      <c r="F67" s="183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</row>
    <row r="68" spans="3:100" ht="14.25">
      <c r="C68" s="1"/>
      <c r="D68" s="3"/>
      <c r="E68" s="183"/>
      <c r="F68" s="183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</row>
    <row r="69" spans="3:100" ht="14.25">
      <c r="C69" s="1"/>
      <c r="D69" s="3"/>
      <c r="E69" s="183"/>
      <c r="F69" s="183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  <c r="CV69" s="1"/>
    </row>
    <row r="70" spans="3:100" ht="14.25">
      <c r="C70" s="1"/>
      <c r="D70" s="3"/>
      <c r="E70" s="183"/>
      <c r="F70" s="183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  <c r="CV70" s="1"/>
    </row>
    <row r="71" spans="3:100" ht="14.25">
      <c r="C71" s="1"/>
      <c r="D71" s="3"/>
      <c r="E71" s="183"/>
      <c r="F71" s="183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  <c r="CV71" s="1"/>
    </row>
    <row r="72" spans="3:100" ht="14.25">
      <c r="C72" s="1"/>
      <c r="D72" s="3"/>
      <c r="E72" s="183"/>
      <c r="F72" s="183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/>
      <c r="CV72" s="1"/>
    </row>
    <row r="73" spans="3:100" ht="14.25">
      <c r="C73" s="1"/>
      <c r="D73" s="3"/>
      <c r="E73" s="183"/>
      <c r="F73" s="183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  <c r="CV73" s="1"/>
    </row>
    <row r="74" spans="3:100" ht="14.25">
      <c r="C74" s="1"/>
      <c r="D74" s="3"/>
      <c r="E74" s="183"/>
      <c r="F74" s="183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  <c r="CV74" s="1"/>
    </row>
    <row r="75" spans="3:100" ht="14.25">
      <c r="C75" s="1"/>
      <c r="D75" s="3"/>
      <c r="E75" s="183"/>
      <c r="F75" s="183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  <c r="CU75" s="1"/>
      <c r="CV75" s="1"/>
    </row>
    <row r="76" spans="3:100" ht="14.25">
      <c r="C76" s="1"/>
      <c r="D76" s="3"/>
      <c r="E76" s="183"/>
      <c r="F76" s="183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1"/>
      <c r="CU76" s="1"/>
      <c r="CV76" s="1"/>
    </row>
    <row r="77" spans="3:100" ht="14.25">
      <c r="C77" s="1"/>
      <c r="D77" s="3"/>
      <c r="E77" s="183"/>
      <c r="F77" s="183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1"/>
      <c r="CS77" s="1"/>
      <c r="CT77" s="1"/>
      <c r="CU77" s="1"/>
      <c r="CV77" s="1"/>
    </row>
    <row r="78" spans="3:100" ht="14.25">
      <c r="C78" s="1"/>
      <c r="D78" s="3"/>
      <c r="E78" s="183"/>
      <c r="F78" s="183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1"/>
      <c r="CS78" s="1"/>
      <c r="CT78" s="1"/>
      <c r="CU78" s="1"/>
      <c r="CV78" s="1"/>
    </row>
    <row r="79" spans="3:100" ht="14.25">
      <c r="C79" s="1"/>
      <c r="D79" s="3"/>
      <c r="E79" s="183"/>
      <c r="F79" s="183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1"/>
      <c r="CR79" s="1"/>
      <c r="CS79" s="1"/>
      <c r="CT79" s="1"/>
      <c r="CU79" s="1"/>
      <c r="CV79" s="1"/>
    </row>
    <row r="80" spans="3:100" ht="14.25">
      <c r="C80" s="1"/>
      <c r="D80" s="3"/>
      <c r="E80" s="183"/>
      <c r="F80" s="183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1"/>
      <c r="CS80" s="1"/>
      <c r="CT80" s="1"/>
      <c r="CU80" s="1"/>
      <c r="CV80" s="1"/>
    </row>
    <row r="81" spans="3:100" ht="14.25">
      <c r="C81" s="1"/>
      <c r="D81" s="3"/>
      <c r="E81" s="183"/>
      <c r="F81" s="183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1"/>
      <c r="CS81" s="1"/>
      <c r="CT81" s="1"/>
      <c r="CU81" s="1"/>
      <c r="CV81" s="1"/>
    </row>
    <row r="82" spans="3:100" ht="14.25">
      <c r="C82" s="1"/>
      <c r="D82" s="3"/>
      <c r="E82" s="183"/>
      <c r="F82" s="183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1"/>
      <c r="CR82" s="1"/>
      <c r="CS82" s="1"/>
      <c r="CT82" s="1"/>
      <c r="CU82" s="1"/>
      <c r="CV82" s="1"/>
    </row>
    <row r="83" spans="3:100" ht="14.25">
      <c r="C83" s="1"/>
      <c r="D83" s="3"/>
      <c r="E83" s="183"/>
      <c r="F83" s="183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1"/>
      <c r="CR83" s="1"/>
      <c r="CS83" s="1"/>
      <c r="CT83" s="1"/>
      <c r="CU83" s="1"/>
      <c r="CV83" s="1"/>
    </row>
    <row r="84" spans="3:100" ht="14.25">
      <c r="C84" s="1"/>
      <c r="D84" s="3"/>
      <c r="E84" s="183"/>
      <c r="F84" s="183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1"/>
      <c r="CR84" s="1"/>
      <c r="CS84" s="1"/>
      <c r="CT84" s="1"/>
      <c r="CU84" s="1"/>
      <c r="CV84" s="1"/>
    </row>
    <row r="85" spans="3:100" ht="14.25">
      <c r="C85" s="1"/>
      <c r="D85" s="3"/>
      <c r="E85" s="183"/>
      <c r="F85" s="183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1"/>
      <c r="CR85" s="1"/>
      <c r="CS85" s="1"/>
      <c r="CT85" s="1"/>
      <c r="CU85" s="1"/>
      <c r="CV85" s="1"/>
    </row>
    <row r="86" spans="3:100" ht="14.25">
      <c r="C86" s="1"/>
      <c r="D86" s="3"/>
      <c r="E86" s="183"/>
      <c r="F86" s="183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1"/>
      <c r="CR86" s="1"/>
      <c r="CS86" s="1"/>
      <c r="CT86" s="1"/>
      <c r="CU86" s="1"/>
      <c r="CV86" s="1"/>
    </row>
    <row r="87" spans="3:100" ht="14.25">
      <c r="C87" s="1"/>
      <c r="D87" s="3"/>
      <c r="E87" s="183"/>
      <c r="F87" s="183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1"/>
      <c r="CR87" s="1"/>
      <c r="CS87" s="1"/>
      <c r="CT87" s="1"/>
      <c r="CU87" s="1"/>
      <c r="CV87" s="1"/>
    </row>
    <row r="88" spans="3:100" ht="14.25">
      <c r="C88" s="1"/>
      <c r="D88" s="3"/>
      <c r="E88" s="183"/>
      <c r="F88" s="183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1"/>
      <c r="CR88" s="1"/>
      <c r="CS88" s="1"/>
      <c r="CT88" s="1"/>
      <c r="CU88" s="1"/>
      <c r="CV88" s="1"/>
    </row>
    <row r="89" spans="3:100" ht="14.25">
      <c r="C89" s="1"/>
      <c r="D89" s="3"/>
      <c r="E89" s="183"/>
      <c r="F89" s="183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1"/>
      <c r="CR89" s="1"/>
      <c r="CS89" s="1"/>
      <c r="CT89" s="1"/>
      <c r="CU89" s="1"/>
      <c r="CV89" s="1"/>
    </row>
    <row r="90" spans="3:100" ht="14.25">
      <c r="C90" s="1"/>
      <c r="D90" s="3"/>
      <c r="E90" s="183"/>
      <c r="F90" s="183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1"/>
      <c r="CR90" s="1"/>
      <c r="CS90" s="1"/>
      <c r="CT90" s="1"/>
      <c r="CU90" s="1"/>
      <c r="CV90" s="1"/>
    </row>
    <row r="91" spans="3:100" ht="14.25">
      <c r="C91" s="1"/>
      <c r="D91" s="3"/>
      <c r="E91" s="183"/>
      <c r="F91" s="183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1"/>
      <c r="CR91" s="1"/>
      <c r="CS91" s="1"/>
      <c r="CT91" s="1"/>
      <c r="CU91" s="1"/>
      <c r="CV91" s="1"/>
    </row>
    <row r="92" spans="3:100" ht="14.25">
      <c r="C92" s="1"/>
      <c r="D92" s="3"/>
      <c r="E92" s="183"/>
      <c r="F92" s="183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1"/>
      <c r="CR92" s="1"/>
      <c r="CS92" s="1"/>
      <c r="CT92" s="1"/>
      <c r="CU92" s="1"/>
      <c r="CV92" s="1"/>
    </row>
    <row r="93" spans="3:100" ht="14.25">
      <c r="C93" s="1"/>
      <c r="D93" s="3"/>
      <c r="E93" s="183"/>
      <c r="F93" s="183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1"/>
      <c r="CR93" s="1"/>
      <c r="CS93" s="1"/>
      <c r="CT93" s="1"/>
      <c r="CU93" s="1"/>
      <c r="CV93" s="1"/>
    </row>
    <row r="94" spans="3:100" ht="14.25">
      <c r="C94" s="1"/>
      <c r="D94" s="3"/>
      <c r="E94" s="183"/>
      <c r="F94" s="183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1"/>
      <c r="CR94" s="1"/>
      <c r="CS94" s="1"/>
      <c r="CT94" s="1"/>
      <c r="CU94" s="1"/>
      <c r="CV94" s="1"/>
    </row>
    <row r="95" spans="3:100" ht="14.25">
      <c r="C95" s="1"/>
      <c r="D95" s="3"/>
      <c r="E95" s="183"/>
      <c r="F95" s="183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1"/>
      <c r="CR95" s="1"/>
      <c r="CS95" s="1"/>
      <c r="CT95" s="1"/>
      <c r="CU95" s="1"/>
      <c r="CV95" s="1"/>
    </row>
    <row r="96" spans="3:100" ht="14.25">
      <c r="C96" s="1"/>
      <c r="D96" s="3"/>
      <c r="E96" s="183"/>
      <c r="F96" s="183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1"/>
      <c r="CR96" s="1"/>
      <c r="CS96" s="1"/>
      <c r="CT96" s="1"/>
      <c r="CU96" s="1"/>
      <c r="CV96" s="1"/>
    </row>
    <row r="97" spans="3:100" ht="14.25">
      <c r="C97" s="1"/>
      <c r="D97" s="3"/>
      <c r="E97" s="183"/>
      <c r="F97" s="183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1"/>
      <c r="CR97" s="1"/>
      <c r="CS97" s="1"/>
      <c r="CT97" s="1"/>
      <c r="CU97" s="1"/>
      <c r="CV97" s="1"/>
    </row>
    <row r="98" spans="3:100" ht="14.25">
      <c r="C98" s="1"/>
      <c r="D98" s="3"/>
      <c r="E98" s="183"/>
      <c r="F98" s="183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1"/>
      <c r="CR98" s="1"/>
      <c r="CS98" s="1"/>
      <c r="CT98" s="1"/>
      <c r="CU98" s="1"/>
      <c r="CV98" s="1"/>
    </row>
    <row r="99" spans="3:100" ht="14.25">
      <c r="C99" s="1"/>
      <c r="D99" s="3"/>
      <c r="E99" s="183"/>
      <c r="F99" s="183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1"/>
      <c r="CR99" s="1"/>
      <c r="CS99" s="1"/>
      <c r="CT99" s="1"/>
      <c r="CU99" s="1"/>
      <c r="CV99" s="1"/>
    </row>
    <row r="100" spans="3:100" ht="14.25">
      <c r="C100" s="1"/>
      <c r="D100" s="3"/>
      <c r="E100" s="183"/>
      <c r="F100" s="183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1"/>
      <c r="CR100" s="1"/>
      <c r="CS100" s="1"/>
      <c r="CT100" s="1"/>
      <c r="CU100" s="1"/>
      <c r="CV100" s="1"/>
    </row>
    <row r="101" spans="3:100" ht="14.25">
      <c r="C101" s="1"/>
      <c r="D101" s="3"/>
      <c r="E101" s="183"/>
      <c r="F101" s="183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1"/>
      <c r="CR101" s="1"/>
      <c r="CS101" s="1"/>
      <c r="CT101" s="1"/>
      <c r="CU101" s="1"/>
      <c r="CV101" s="1"/>
    </row>
    <row r="102" spans="3:100" ht="14.25">
      <c r="C102" s="1"/>
      <c r="D102" s="3"/>
      <c r="E102" s="183"/>
      <c r="F102" s="183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  <c r="CG102" s="1"/>
      <c r="CH102" s="1"/>
      <c r="CI102" s="1"/>
      <c r="CJ102" s="1"/>
      <c r="CK102" s="1"/>
      <c r="CL102" s="1"/>
      <c r="CM102" s="1"/>
      <c r="CN102" s="1"/>
      <c r="CO102" s="1"/>
      <c r="CP102" s="1"/>
      <c r="CQ102" s="1"/>
      <c r="CR102" s="1"/>
      <c r="CS102" s="1"/>
      <c r="CT102" s="1"/>
      <c r="CU102" s="1"/>
      <c r="CV102" s="1"/>
    </row>
    <row r="103" spans="3:100" ht="14.25">
      <c r="C103" s="1"/>
      <c r="D103" s="3"/>
      <c r="E103" s="183"/>
      <c r="F103" s="183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1"/>
      <c r="CQ103" s="1"/>
      <c r="CR103" s="1"/>
      <c r="CS103" s="1"/>
      <c r="CT103" s="1"/>
      <c r="CU103" s="1"/>
      <c r="CV103" s="1"/>
    </row>
    <row r="104" spans="3:100" ht="14.25">
      <c r="C104" s="1"/>
      <c r="D104" s="3"/>
      <c r="E104" s="183"/>
      <c r="F104" s="183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1"/>
      <c r="CQ104" s="1"/>
      <c r="CR104" s="1"/>
      <c r="CS104" s="1"/>
      <c r="CT104" s="1"/>
      <c r="CU104" s="1"/>
      <c r="CV104" s="1"/>
    </row>
    <row r="105" spans="3:100" ht="14.25">
      <c r="C105" s="1"/>
      <c r="D105" s="3"/>
      <c r="E105" s="183"/>
      <c r="F105" s="183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1"/>
      <c r="CQ105" s="1"/>
      <c r="CR105" s="1"/>
      <c r="CS105" s="1"/>
      <c r="CT105" s="1"/>
      <c r="CU105" s="1"/>
      <c r="CV105" s="1"/>
    </row>
    <row r="106" spans="3:100" ht="14.25">
      <c r="C106" s="1"/>
      <c r="D106" s="3"/>
      <c r="E106" s="183"/>
      <c r="F106" s="183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1"/>
      <c r="CQ106" s="1"/>
      <c r="CR106" s="1"/>
      <c r="CS106" s="1"/>
      <c r="CT106" s="1"/>
      <c r="CU106" s="1"/>
      <c r="CV106" s="1"/>
    </row>
    <row r="107" spans="3:100" ht="14.25">
      <c r="C107" s="1"/>
      <c r="D107" s="3"/>
      <c r="E107" s="183"/>
      <c r="F107" s="183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1"/>
      <c r="CQ107" s="1"/>
      <c r="CR107" s="1"/>
      <c r="CS107" s="1"/>
      <c r="CT107" s="1"/>
      <c r="CU107" s="1"/>
      <c r="CV107" s="1"/>
    </row>
    <row r="108" spans="3:100" ht="14.25">
      <c r="C108" s="1"/>
      <c r="D108" s="3"/>
      <c r="E108" s="183"/>
      <c r="F108" s="183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1"/>
      <c r="CQ108" s="1"/>
      <c r="CR108" s="1"/>
      <c r="CS108" s="1"/>
      <c r="CT108" s="1"/>
      <c r="CU108" s="1"/>
      <c r="CV108" s="1"/>
    </row>
    <row r="109" spans="3:100" ht="14.25">
      <c r="C109" s="1"/>
      <c r="D109" s="3"/>
      <c r="E109" s="183"/>
      <c r="F109" s="183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1"/>
      <c r="CQ109" s="1"/>
      <c r="CR109" s="1"/>
      <c r="CS109" s="1"/>
      <c r="CT109" s="1"/>
      <c r="CU109" s="1"/>
      <c r="CV109" s="1"/>
    </row>
    <row r="110" spans="3:100" ht="14.25">
      <c r="C110" s="1"/>
      <c r="D110" s="3"/>
      <c r="E110" s="183"/>
      <c r="F110" s="183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1"/>
      <c r="CQ110" s="1"/>
      <c r="CR110" s="1"/>
      <c r="CS110" s="1"/>
      <c r="CT110" s="1"/>
      <c r="CU110" s="1"/>
      <c r="CV110" s="1"/>
    </row>
    <row r="111" spans="3:100" ht="14.25">
      <c r="C111" s="1"/>
      <c r="D111" s="3"/>
      <c r="E111" s="183"/>
      <c r="F111" s="183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1"/>
      <c r="CQ111" s="1"/>
      <c r="CR111" s="1"/>
      <c r="CS111" s="1"/>
      <c r="CT111" s="1"/>
      <c r="CU111" s="1"/>
      <c r="CV111" s="1"/>
    </row>
    <row r="112" spans="3:100" ht="14.25">
      <c r="C112" s="1"/>
      <c r="D112" s="3"/>
      <c r="E112" s="183"/>
      <c r="F112" s="183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1"/>
      <c r="CR112" s="1"/>
      <c r="CS112" s="1"/>
      <c r="CT112" s="1"/>
      <c r="CU112" s="1"/>
      <c r="CV112" s="1"/>
    </row>
    <row r="113" spans="3:100" ht="14.25">
      <c r="C113" s="1"/>
      <c r="D113" s="3"/>
      <c r="E113" s="183"/>
      <c r="F113" s="183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1"/>
      <c r="CR113" s="1"/>
      <c r="CS113" s="1"/>
      <c r="CT113" s="1"/>
      <c r="CU113" s="1"/>
      <c r="CV113" s="1"/>
    </row>
    <row r="114" spans="3:100" ht="14.25">
      <c r="C114" s="1"/>
      <c r="D114" s="3"/>
      <c r="E114" s="183"/>
      <c r="F114" s="183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1"/>
      <c r="CR114" s="1"/>
      <c r="CS114" s="1"/>
      <c r="CT114" s="1"/>
      <c r="CU114" s="1"/>
      <c r="CV114" s="1"/>
    </row>
    <row r="115" spans="3:100" ht="14.25">
      <c r="C115" s="1"/>
      <c r="D115" s="3"/>
      <c r="E115" s="183"/>
      <c r="F115" s="183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1"/>
      <c r="CQ115" s="1"/>
      <c r="CR115" s="1"/>
      <c r="CS115" s="1"/>
      <c r="CT115" s="1"/>
      <c r="CU115" s="1"/>
      <c r="CV115" s="1"/>
    </row>
    <row r="116" spans="3:100" ht="14.25">
      <c r="C116" s="1"/>
      <c r="D116" s="3"/>
      <c r="E116" s="183"/>
      <c r="F116" s="183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1"/>
      <c r="CQ116" s="1"/>
      <c r="CR116" s="1"/>
      <c r="CS116" s="1"/>
      <c r="CT116" s="1"/>
      <c r="CU116" s="1"/>
      <c r="CV116" s="1"/>
    </row>
    <row r="117" spans="3:100" ht="14.25">
      <c r="C117" s="1"/>
      <c r="D117" s="3"/>
      <c r="E117" s="183"/>
      <c r="F117" s="183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1"/>
      <c r="CR117" s="1"/>
      <c r="CS117" s="1"/>
      <c r="CT117" s="1"/>
      <c r="CU117" s="1"/>
      <c r="CV117" s="1"/>
    </row>
    <row r="118" spans="3:100" ht="14.25">
      <c r="C118" s="1"/>
      <c r="D118" s="3"/>
      <c r="E118" s="183"/>
      <c r="F118" s="183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1"/>
      <c r="CR118" s="1"/>
      <c r="CS118" s="1"/>
      <c r="CT118" s="1"/>
      <c r="CU118" s="1"/>
      <c r="CV118" s="1"/>
    </row>
    <row r="119" spans="3:100" ht="14.25">
      <c r="C119" s="1"/>
      <c r="D119" s="3"/>
      <c r="E119" s="183"/>
      <c r="F119" s="183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  <c r="CP119" s="1"/>
      <c r="CQ119" s="1"/>
      <c r="CR119" s="1"/>
      <c r="CS119" s="1"/>
      <c r="CT119" s="1"/>
      <c r="CU119" s="1"/>
      <c r="CV119" s="1"/>
    </row>
    <row r="120" spans="3:100" ht="14.25">
      <c r="C120" s="1"/>
      <c r="D120" s="3"/>
      <c r="E120" s="183"/>
      <c r="F120" s="183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1"/>
      <c r="CQ120" s="1"/>
      <c r="CR120" s="1"/>
      <c r="CS120" s="1"/>
      <c r="CT120" s="1"/>
      <c r="CU120" s="1"/>
      <c r="CV120" s="1"/>
    </row>
    <row r="121" spans="3:100" ht="14.25">
      <c r="C121" s="1"/>
      <c r="D121" s="3"/>
      <c r="E121" s="183"/>
      <c r="F121" s="183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  <c r="CN121" s="1"/>
      <c r="CO121" s="1"/>
      <c r="CP121" s="1"/>
      <c r="CQ121" s="1"/>
      <c r="CR121" s="1"/>
      <c r="CS121" s="1"/>
      <c r="CT121" s="1"/>
      <c r="CU121" s="1"/>
      <c r="CV121" s="1"/>
    </row>
    <row r="122" spans="3:100" ht="14.25">
      <c r="C122" s="1"/>
      <c r="D122" s="3"/>
      <c r="E122" s="183"/>
      <c r="F122" s="183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1"/>
      <c r="CQ122" s="1"/>
      <c r="CR122" s="1"/>
      <c r="CS122" s="1"/>
      <c r="CT122" s="1"/>
      <c r="CU122" s="1"/>
      <c r="CV122" s="1"/>
    </row>
    <row r="123" spans="3:100" ht="14.25">
      <c r="C123" s="1"/>
      <c r="D123" s="3"/>
      <c r="E123" s="183"/>
      <c r="F123" s="183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1"/>
      <c r="CQ123" s="1"/>
      <c r="CR123" s="1"/>
      <c r="CS123" s="1"/>
      <c r="CT123" s="1"/>
      <c r="CU123" s="1"/>
      <c r="CV123" s="1"/>
    </row>
    <row r="124" spans="3:100" ht="14.25">
      <c r="C124" s="1"/>
      <c r="D124" s="3"/>
      <c r="E124" s="183"/>
      <c r="F124" s="183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1"/>
      <c r="CR124" s="1"/>
      <c r="CS124" s="1"/>
      <c r="CT124" s="1"/>
      <c r="CU124" s="1"/>
      <c r="CV124" s="1"/>
    </row>
    <row r="125" spans="3:100" ht="14.25">
      <c r="C125" s="1"/>
      <c r="D125" s="3"/>
      <c r="E125" s="183"/>
      <c r="F125" s="183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1"/>
      <c r="CN125" s="1"/>
      <c r="CO125" s="1"/>
      <c r="CP125" s="1"/>
      <c r="CQ125" s="1"/>
      <c r="CR125" s="1"/>
      <c r="CS125" s="1"/>
      <c r="CT125" s="1"/>
      <c r="CU125" s="1"/>
      <c r="CV125" s="1"/>
    </row>
    <row r="126" spans="3:100" ht="14.25">
      <c r="C126" s="1"/>
      <c r="D126" s="3"/>
      <c r="E126" s="183"/>
      <c r="F126" s="183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  <c r="CN126" s="1"/>
      <c r="CO126" s="1"/>
      <c r="CP126" s="1"/>
      <c r="CQ126" s="1"/>
      <c r="CR126" s="1"/>
      <c r="CS126" s="1"/>
      <c r="CT126" s="1"/>
      <c r="CU126" s="1"/>
      <c r="CV126" s="1"/>
    </row>
    <row r="127" spans="3:100" ht="14.25">
      <c r="C127" s="1"/>
      <c r="D127" s="3"/>
      <c r="E127" s="183"/>
      <c r="F127" s="183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1"/>
      <c r="CQ127" s="1"/>
      <c r="CR127" s="1"/>
      <c r="CS127" s="1"/>
      <c r="CT127" s="1"/>
      <c r="CU127" s="1"/>
      <c r="CV127" s="1"/>
    </row>
    <row r="128" spans="3:100" ht="14.25">
      <c r="C128" s="1"/>
      <c r="D128" s="3"/>
      <c r="E128" s="183"/>
      <c r="F128" s="183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1"/>
      <c r="CQ128" s="1"/>
      <c r="CR128" s="1"/>
      <c r="CS128" s="1"/>
      <c r="CT128" s="1"/>
      <c r="CU128" s="1"/>
      <c r="CV128" s="1"/>
    </row>
    <row r="129" spans="3:100" ht="14.25">
      <c r="C129" s="1"/>
      <c r="D129" s="3"/>
      <c r="E129" s="183"/>
      <c r="F129" s="183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1"/>
      <c r="CQ129" s="1"/>
      <c r="CR129" s="1"/>
      <c r="CS129" s="1"/>
      <c r="CT129" s="1"/>
      <c r="CU129" s="1"/>
      <c r="CV129" s="1"/>
    </row>
    <row r="130" spans="3:100" ht="14.25">
      <c r="C130" s="1"/>
      <c r="D130" s="3"/>
      <c r="E130" s="183"/>
      <c r="F130" s="183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  <c r="CL130" s="1"/>
      <c r="CM130" s="1"/>
      <c r="CN130" s="1"/>
      <c r="CO130" s="1"/>
      <c r="CP130" s="1"/>
      <c r="CQ130" s="1"/>
      <c r="CR130" s="1"/>
      <c r="CS130" s="1"/>
      <c r="CT130" s="1"/>
      <c r="CU130" s="1"/>
      <c r="CV130" s="1"/>
    </row>
    <row r="131" spans="3:100" ht="14.25">
      <c r="C131" s="1"/>
      <c r="D131" s="3"/>
      <c r="E131" s="183"/>
      <c r="F131" s="183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  <c r="CL131" s="1"/>
      <c r="CM131" s="1"/>
      <c r="CN131" s="1"/>
      <c r="CO131" s="1"/>
      <c r="CP131" s="1"/>
      <c r="CQ131" s="1"/>
      <c r="CR131" s="1"/>
      <c r="CS131" s="1"/>
      <c r="CT131" s="1"/>
      <c r="CU131" s="1"/>
      <c r="CV131" s="1"/>
    </row>
    <row r="132" spans="3:100" ht="14.25">
      <c r="C132" s="1"/>
      <c r="D132" s="3"/>
      <c r="E132" s="183"/>
      <c r="F132" s="183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  <c r="CL132" s="1"/>
      <c r="CM132" s="1"/>
      <c r="CN132" s="1"/>
      <c r="CO132" s="1"/>
      <c r="CP132" s="1"/>
      <c r="CQ132" s="1"/>
      <c r="CR132" s="1"/>
      <c r="CS132" s="1"/>
      <c r="CT132" s="1"/>
      <c r="CU132" s="1"/>
      <c r="CV132" s="1"/>
    </row>
    <row r="133" spans="3:100" ht="14.25">
      <c r="C133" s="1"/>
      <c r="D133" s="3"/>
      <c r="E133" s="183"/>
      <c r="F133" s="183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  <c r="CL133" s="1"/>
      <c r="CM133" s="1"/>
      <c r="CN133" s="1"/>
      <c r="CO133" s="1"/>
      <c r="CP133" s="1"/>
      <c r="CQ133" s="1"/>
      <c r="CR133" s="1"/>
      <c r="CS133" s="1"/>
      <c r="CT133" s="1"/>
      <c r="CU133" s="1"/>
      <c r="CV133" s="1"/>
    </row>
    <row r="134" spans="3:100" ht="14.25">
      <c r="C134" s="1"/>
      <c r="D134" s="3"/>
      <c r="E134" s="183"/>
      <c r="F134" s="183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1"/>
      <c r="CC134" s="1"/>
      <c r="CD134" s="1"/>
      <c r="CE134" s="1"/>
      <c r="CF134" s="1"/>
      <c r="CG134" s="1"/>
      <c r="CH134" s="1"/>
      <c r="CI134" s="1"/>
      <c r="CJ134" s="1"/>
      <c r="CK134" s="1"/>
      <c r="CL134" s="1"/>
      <c r="CM134" s="1"/>
      <c r="CN134" s="1"/>
      <c r="CO134" s="1"/>
      <c r="CP134" s="1"/>
      <c r="CQ134" s="1"/>
      <c r="CR134" s="1"/>
      <c r="CS134" s="1"/>
      <c r="CT134" s="1"/>
      <c r="CU134" s="1"/>
      <c r="CV134" s="1"/>
    </row>
    <row r="135" spans="3:100" ht="14.25">
      <c r="C135" s="1"/>
      <c r="D135" s="3"/>
      <c r="E135" s="183"/>
      <c r="F135" s="183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  <c r="CL135" s="1"/>
      <c r="CM135" s="1"/>
      <c r="CN135" s="1"/>
      <c r="CO135" s="1"/>
      <c r="CP135" s="1"/>
      <c r="CQ135" s="1"/>
      <c r="CR135" s="1"/>
      <c r="CS135" s="1"/>
      <c r="CT135" s="1"/>
      <c r="CU135" s="1"/>
      <c r="CV135" s="1"/>
    </row>
    <row r="136" spans="3:100" ht="14.25">
      <c r="C136" s="1"/>
      <c r="D136" s="3"/>
      <c r="E136" s="183"/>
      <c r="F136" s="183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1"/>
      <c r="CL136" s="1"/>
      <c r="CM136" s="1"/>
      <c r="CN136" s="1"/>
      <c r="CO136" s="1"/>
      <c r="CP136" s="1"/>
      <c r="CQ136" s="1"/>
      <c r="CR136" s="1"/>
      <c r="CS136" s="1"/>
      <c r="CT136" s="1"/>
      <c r="CU136" s="1"/>
      <c r="CV136" s="1"/>
    </row>
    <row r="137" spans="3:100" ht="14.25">
      <c r="C137" s="1"/>
      <c r="D137" s="3"/>
      <c r="E137" s="183"/>
      <c r="F137" s="183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1"/>
      <c r="CL137" s="1"/>
      <c r="CM137" s="1"/>
      <c r="CN137" s="1"/>
      <c r="CO137" s="1"/>
      <c r="CP137" s="1"/>
      <c r="CQ137" s="1"/>
      <c r="CR137" s="1"/>
      <c r="CS137" s="1"/>
      <c r="CT137" s="1"/>
      <c r="CU137" s="1"/>
      <c r="CV137" s="1"/>
    </row>
    <row r="138" spans="3:100" ht="14.25">
      <c r="C138" s="1"/>
      <c r="D138" s="3"/>
      <c r="E138" s="183"/>
      <c r="F138" s="183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  <c r="CN138" s="1"/>
      <c r="CO138" s="1"/>
      <c r="CP138" s="1"/>
      <c r="CQ138" s="1"/>
      <c r="CR138" s="1"/>
      <c r="CS138" s="1"/>
      <c r="CT138" s="1"/>
      <c r="CU138" s="1"/>
      <c r="CV138" s="1"/>
    </row>
    <row r="139" spans="3:100" ht="14.25">
      <c r="C139" s="1"/>
      <c r="D139" s="3"/>
      <c r="E139" s="183"/>
      <c r="F139" s="183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1"/>
      <c r="CL139" s="1"/>
      <c r="CM139" s="1"/>
      <c r="CN139" s="1"/>
      <c r="CO139" s="1"/>
      <c r="CP139" s="1"/>
      <c r="CQ139" s="1"/>
      <c r="CR139" s="1"/>
      <c r="CS139" s="1"/>
      <c r="CT139" s="1"/>
      <c r="CU139" s="1"/>
      <c r="CV139" s="1"/>
    </row>
    <row r="140" spans="3:100" ht="14.25">
      <c r="C140" s="1"/>
      <c r="D140" s="3"/>
      <c r="E140" s="183"/>
      <c r="F140" s="183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1"/>
      <c r="CL140" s="1"/>
      <c r="CM140" s="1"/>
      <c r="CN140" s="1"/>
      <c r="CO140" s="1"/>
      <c r="CP140" s="1"/>
      <c r="CQ140" s="1"/>
      <c r="CR140" s="1"/>
      <c r="CS140" s="1"/>
      <c r="CT140" s="1"/>
      <c r="CU140" s="1"/>
      <c r="CV140" s="1"/>
    </row>
    <row r="141" spans="3:100" ht="14.25">
      <c r="C141" s="1"/>
      <c r="D141" s="3"/>
      <c r="E141" s="183"/>
      <c r="F141" s="183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1"/>
      <c r="CL141" s="1"/>
      <c r="CM141" s="1"/>
      <c r="CN141" s="1"/>
      <c r="CO141" s="1"/>
      <c r="CP141" s="1"/>
      <c r="CQ141" s="1"/>
      <c r="CR141" s="1"/>
      <c r="CS141" s="1"/>
      <c r="CT141" s="1"/>
      <c r="CU141" s="1"/>
      <c r="CV141" s="1"/>
    </row>
    <row r="142" spans="3:100" ht="14.25">
      <c r="C142" s="1"/>
      <c r="D142" s="3"/>
      <c r="E142" s="183"/>
      <c r="F142" s="183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1"/>
      <c r="CL142" s="1"/>
      <c r="CM142" s="1"/>
      <c r="CN142" s="1"/>
      <c r="CO142" s="1"/>
      <c r="CP142" s="1"/>
      <c r="CQ142" s="1"/>
      <c r="CR142" s="1"/>
      <c r="CS142" s="1"/>
      <c r="CT142" s="1"/>
      <c r="CU142" s="1"/>
      <c r="CV142" s="1"/>
    </row>
    <row r="143" spans="3:100" ht="14.25">
      <c r="C143" s="1"/>
      <c r="D143" s="3"/>
      <c r="E143" s="183"/>
      <c r="F143" s="183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1"/>
      <c r="CL143" s="1"/>
      <c r="CM143" s="1"/>
      <c r="CN143" s="1"/>
      <c r="CO143" s="1"/>
      <c r="CP143" s="1"/>
      <c r="CQ143" s="1"/>
      <c r="CR143" s="1"/>
      <c r="CS143" s="1"/>
      <c r="CT143" s="1"/>
      <c r="CU143" s="1"/>
      <c r="CV143" s="1"/>
    </row>
    <row r="144" spans="3:100" ht="14.25">
      <c r="C144" s="1"/>
      <c r="D144" s="3"/>
      <c r="E144" s="183"/>
      <c r="F144" s="183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1"/>
      <c r="CL144" s="1"/>
      <c r="CM144" s="1"/>
      <c r="CN144" s="1"/>
      <c r="CO144" s="1"/>
      <c r="CP144" s="1"/>
      <c r="CQ144" s="1"/>
      <c r="CR144" s="1"/>
      <c r="CS144" s="1"/>
      <c r="CT144" s="1"/>
      <c r="CU144" s="1"/>
      <c r="CV144" s="1"/>
    </row>
    <row r="145" spans="3:100" ht="14.25">
      <c r="C145" s="1"/>
      <c r="D145" s="3"/>
      <c r="E145" s="183"/>
      <c r="F145" s="183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1"/>
      <c r="CL145" s="1"/>
      <c r="CM145" s="1"/>
      <c r="CN145" s="1"/>
      <c r="CO145" s="1"/>
      <c r="CP145" s="1"/>
      <c r="CQ145" s="1"/>
      <c r="CR145" s="1"/>
      <c r="CS145" s="1"/>
      <c r="CT145" s="1"/>
      <c r="CU145" s="1"/>
      <c r="CV145" s="1"/>
    </row>
    <row r="146" spans="3:100" ht="14.25">
      <c r="C146" s="1"/>
      <c r="D146" s="3"/>
      <c r="E146" s="183"/>
      <c r="F146" s="183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  <c r="CJ146" s="1"/>
      <c r="CK146" s="1"/>
      <c r="CL146" s="1"/>
      <c r="CM146" s="1"/>
      <c r="CN146" s="1"/>
      <c r="CO146" s="1"/>
      <c r="CP146" s="1"/>
      <c r="CQ146" s="1"/>
      <c r="CR146" s="1"/>
      <c r="CS146" s="1"/>
      <c r="CT146" s="1"/>
      <c r="CU146" s="1"/>
      <c r="CV146" s="1"/>
    </row>
    <row r="147" spans="3:100" ht="14.25">
      <c r="C147" s="1"/>
      <c r="D147" s="3"/>
      <c r="E147" s="183"/>
      <c r="F147" s="183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1"/>
      <c r="CL147" s="1"/>
      <c r="CM147" s="1"/>
      <c r="CN147" s="1"/>
      <c r="CO147" s="1"/>
      <c r="CP147" s="1"/>
      <c r="CQ147" s="1"/>
      <c r="CR147" s="1"/>
      <c r="CS147" s="1"/>
      <c r="CT147" s="1"/>
      <c r="CU147" s="1"/>
      <c r="CV147" s="1"/>
    </row>
    <row r="148" spans="3:100" ht="14.25">
      <c r="C148" s="1"/>
      <c r="D148" s="3"/>
      <c r="E148" s="183"/>
      <c r="F148" s="183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  <c r="CJ148" s="1"/>
      <c r="CK148" s="1"/>
      <c r="CL148" s="1"/>
      <c r="CM148" s="1"/>
      <c r="CN148" s="1"/>
      <c r="CO148" s="1"/>
      <c r="CP148" s="1"/>
      <c r="CQ148" s="1"/>
      <c r="CR148" s="1"/>
      <c r="CS148" s="1"/>
      <c r="CT148" s="1"/>
      <c r="CU148" s="1"/>
      <c r="CV148" s="1"/>
    </row>
    <row r="149" spans="3:100" ht="14.25">
      <c r="C149" s="1"/>
      <c r="D149" s="3"/>
      <c r="E149" s="183"/>
      <c r="F149" s="183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"/>
      <c r="CL149" s="1"/>
      <c r="CM149" s="1"/>
      <c r="CN149" s="1"/>
      <c r="CO149" s="1"/>
      <c r="CP149" s="1"/>
      <c r="CQ149" s="1"/>
      <c r="CR149" s="1"/>
      <c r="CS149" s="1"/>
      <c r="CT149" s="1"/>
      <c r="CU149" s="1"/>
      <c r="CV149" s="1"/>
    </row>
    <row r="150" spans="3:100" ht="14.25">
      <c r="C150" s="1"/>
      <c r="D150" s="3"/>
      <c r="E150" s="183"/>
      <c r="F150" s="183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1"/>
      <c r="CP150" s="1"/>
      <c r="CQ150" s="1"/>
      <c r="CR150" s="1"/>
      <c r="CS150" s="1"/>
      <c r="CT150" s="1"/>
      <c r="CU150" s="1"/>
      <c r="CV150" s="1"/>
    </row>
    <row r="151" spans="3:100" ht="14.25">
      <c r="C151" s="1"/>
      <c r="D151" s="3"/>
      <c r="E151" s="183"/>
      <c r="F151" s="183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  <c r="CN151" s="1"/>
      <c r="CO151" s="1"/>
      <c r="CP151" s="1"/>
      <c r="CQ151" s="1"/>
      <c r="CR151" s="1"/>
      <c r="CS151" s="1"/>
      <c r="CT151" s="1"/>
      <c r="CU151" s="1"/>
      <c r="CV151" s="1"/>
    </row>
    <row r="152" spans="3:100" ht="14.25">
      <c r="C152" s="1"/>
      <c r="D152" s="3"/>
      <c r="E152" s="183"/>
      <c r="F152" s="183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1"/>
      <c r="CQ152" s="1"/>
      <c r="CR152" s="1"/>
      <c r="CS152" s="1"/>
      <c r="CT152" s="1"/>
      <c r="CU152" s="1"/>
      <c r="CV152" s="1"/>
    </row>
    <row r="153" spans="3:100" ht="14.25">
      <c r="C153" s="1"/>
      <c r="D153" s="3"/>
      <c r="E153" s="183"/>
      <c r="F153" s="183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1"/>
      <c r="CN153" s="1"/>
      <c r="CO153" s="1"/>
      <c r="CP153" s="1"/>
      <c r="CQ153" s="1"/>
      <c r="CR153" s="1"/>
      <c r="CS153" s="1"/>
      <c r="CT153" s="1"/>
      <c r="CU153" s="1"/>
      <c r="CV153" s="1"/>
    </row>
    <row r="154" spans="3:100" ht="14.25">
      <c r="C154" s="1"/>
      <c r="D154" s="3"/>
      <c r="E154" s="183"/>
      <c r="F154" s="183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"/>
      <c r="CL154" s="1"/>
      <c r="CM154" s="1"/>
      <c r="CN154" s="1"/>
      <c r="CO154" s="1"/>
      <c r="CP154" s="1"/>
      <c r="CQ154" s="1"/>
      <c r="CR154" s="1"/>
      <c r="CS154" s="1"/>
      <c r="CT154" s="1"/>
      <c r="CU154" s="1"/>
      <c r="CV154" s="1"/>
    </row>
    <row r="155" spans="3:100" ht="14.25">
      <c r="C155" s="1"/>
      <c r="D155" s="3"/>
      <c r="E155" s="183"/>
      <c r="F155" s="183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  <c r="CL155" s="1"/>
      <c r="CM155" s="1"/>
      <c r="CN155" s="1"/>
      <c r="CO155" s="1"/>
      <c r="CP155" s="1"/>
      <c r="CQ155" s="1"/>
      <c r="CR155" s="1"/>
      <c r="CS155" s="1"/>
      <c r="CT155" s="1"/>
      <c r="CU155" s="1"/>
      <c r="CV155" s="1"/>
    </row>
    <row r="156" spans="3:100" ht="14.25">
      <c r="C156" s="1"/>
      <c r="D156" s="3"/>
      <c r="E156" s="183"/>
      <c r="F156" s="183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"/>
      <c r="CL156" s="1"/>
      <c r="CM156" s="1"/>
      <c r="CN156" s="1"/>
      <c r="CO156" s="1"/>
      <c r="CP156" s="1"/>
      <c r="CQ156" s="1"/>
      <c r="CR156" s="1"/>
      <c r="CS156" s="1"/>
      <c r="CT156" s="1"/>
      <c r="CU156" s="1"/>
      <c r="CV156" s="1"/>
    </row>
    <row r="157" spans="3:100" ht="14.25">
      <c r="C157" s="1"/>
      <c r="D157" s="3"/>
      <c r="E157" s="183"/>
      <c r="F157" s="183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  <c r="CJ157" s="1"/>
      <c r="CK157" s="1"/>
      <c r="CL157" s="1"/>
      <c r="CM157" s="1"/>
      <c r="CN157" s="1"/>
      <c r="CO157" s="1"/>
      <c r="CP157" s="1"/>
      <c r="CQ157" s="1"/>
      <c r="CR157" s="1"/>
      <c r="CS157" s="1"/>
      <c r="CT157" s="1"/>
      <c r="CU157" s="1"/>
      <c r="CV157" s="1"/>
    </row>
    <row r="158" spans="3:100" ht="14.25">
      <c r="C158" s="1"/>
      <c r="D158" s="3"/>
      <c r="E158" s="183"/>
      <c r="F158" s="183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  <c r="CJ158" s="1"/>
      <c r="CK158" s="1"/>
      <c r="CL158" s="1"/>
      <c r="CM158" s="1"/>
      <c r="CN158" s="1"/>
      <c r="CO158" s="1"/>
      <c r="CP158" s="1"/>
      <c r="CQ158" s="1"/>
      <c r="CR158" s="1"/>
      <c r="CS158" s="1"/>
      <c r="CT158" s="1"/>
      <c r="CU158" s="1"/>
      <c r="CV158" s="1"/>
    </row>
    <row r="159" spans="3:100" ht="14.25">
      <c r="C159" s="1"/>
      <c r="D159" s="3"/>
      <c r="E159" s="183"/>
      <c r="F159" s="183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1"/>
      <c r="CJ159" s="1"/>
      <c r="CK159" s="1"/>
      <c r="CL159" s="1"/>
      <c r="CM159" s="1"/>
      <c r="CN159" s="1"/>
      <c r="CO159" s="1"/>
      <c r="CP159" s="1"/>
      <c r="CQ159" s="1"/>
      <c r="CR159" s="1"/>
      <c r="CS159" s="1"/>
      <c r="CT159" s="1"/>
      <c r="CU159" s="1"/>
      <c r="CV159" s="1"/>
    </row>
    <row r="160" spans="3:100" ht="14.25">
      <c r="C160" s="1"/>
      <c r="D160" s="3"/>
      <c r="E160" s="183"/>
      <c r="F160" s="183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1"/>
      <c r="CJ160" s="1"/>
      <c r="CK160" s="1"/>
      <c r="CL160" s="1"/>
      <c r="CM160" s="1"/>
      <c r="CN160" s="1"/>
      <c r="CO160" s="1"/>
      <c r="CP160" s="1"/>
      <c r="CQ160" s="1"/>
      <c r="CR160" s="1"/>
      <c r="CS160" s="1"/>
      <c r="CT160" s="1"/>
      <c r="CU160" s="1"/>
      <c r="CV160" s="1"/>
    </row>
    <row r="161" spans="3:100" ht="14.25">
      <c r="C161" s="1"/>
      <c r="D161" s="3"/>
      <c r="E161" s="183"/>
      <c r="F161" s="183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1"/>
      <c r="CJ161" s="1"/>
      <c r="CK161" s="1"/>
      <c r="CL161" s="1"/>
      <c r="CM161" s="1"/>
      <c r="CN161" s="1"/>
      <c r="CO161" s="1"/>
      <c r="CP161" s="1"/>
      <c r="CQ161" s="1"/>
      <c r="CR161" s="1"/>
      <c r="CS161" s="1"/>
      <c r="CT161" s="1"/>
      <c r="CU161" s="1"/>
      <c r="CV161" s="1"/>
    </row>
    <row r="162" spans="3:100" ht="14.25">
      <c r="C162" s="1"/>
      <c r="D162" s="3"/>
      <c r="E162" s="183"/>
      <c r="F162" s="183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1"/>
      <c r="CJ162" s="1"/>
      <c r="CK162" s="1"/>
      <c r="CL162" s="1"/>
      <c r="CM162" s="1"/>
      <c r="CN162" s="1"/>
      <c r="CO162" s="1"/>
      <c r="CP162" s="1"/>
      <c r="CQ162" s="1"/>
      <c r="CR162" s="1"/>
      <c r="CS162" s="1"/>
      <c r="CT162" s="1"/>
      <c r="CU162" s="1"/>
      <c r="CV162" s="1"/>
    </row>
    <row r="163" spans="3:100" ht="14.25">
      <c r="C163" s="1"/>
      <c r="D163" s="3"/>
      <c r="E163" s="183"/>
      <c r="F163" s="183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1"/>
      <c r="CB163" s="1"/>
      <c r="CC163" s="1"/>
      <c r="CD163" s="1"/>
      <c r="CE163" s="1"/>
      <c r="CF163" s="1"/>
      <c r="CG163" s="1"/>
      <c r="CH163" s="1"/>
      <c r="CI163" s="1"/>
      <c r="CJ163" s="1"/>
      <c r="CK163" s="1"/>
      <c r="CL163" s="1"/>
      <c r="CM163" s="1"/>
      <c r="CN163" s="1"/>
      <c r="CO163" s="1"/>
      <c r="CP163" s="1"/>
      <c r="CQ163" s="1"/>
      <c r="CR163" s="1"/>
      <c r="CS163" s="1"/>
      <c r="CT163" s="1"/>
      <c r="CU163" s="1"/>
      <c r="CV163" s="1"/>
    </row>
    <row r="164" spans="3:100" ht="14.25">
      <c r="C164" s="1"/>
      <c r="D164" s="3"/>
      <c r="E164" s="183"/>
      <c r="F164" s="183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1"/>
      <c r="CI164" s="1"/>
      <c r="CJ164" s="1"/>
      <c r="CK164" s="1"/>
      <c r="CL164" s="1"/>
      <c r="CM164" s="1"/>
      <c r="CN164" s="1"/>
      <c r="CO164" s="1"/>
      <c r="CP164" s="1"/>
      <c r="CQ164" s="1"/>
      <c r="CR164" s="1"/>
      <c r="CS164" s="1"/>
      <c r="CT164" s="1"/>
      <c r="CU164" s="1"/>
      <c r="CV164" s="1"/>
    </row>
    <row r="165" spans="3:100" ht="14.25">
      <c r="C165" s="1"/>
      <c r="D165" s="3"/>
      <c r="E165" s="183"/>
      <c r="F165" s="183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  <c r="CI165" s="1"/>
      <c r="CJ165" s="1"/>
      <c r="CK165" s="1"/>
      <c r="CL165" s="1"/>
      <c r="CM165" s="1"/>
      <c r="CN165" s="1"/>
      <c r="CO165" s="1"/>
      <c r="CP165" s="1"/>
      <c r="CQ165" s="1"/>
      <c r="CR165" s="1"/>
      <c r="CS165" s="1"/>
      <c r="CT165" s="1"/>
      <c r="CU165" s="1"/>
      <c r="CV165" s="1"/>
    </row>
    <row r="166" spans="3:100" ht="14.25">
      <c r="C166" s="1"/>
      <c r="D166" s="3"/>
      <c r="E166" s="183"/>
      <c r="F166" s="183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  <c r="CI166" s="1"/>
      <c r="CJ166" s="1"/>
      <c r="CK166" s="1"/>
      <c r="CL166" s="1"/>
      <c r="CM166" s="1"/>
      <c r="CN166" s="1"/>
      <c r="CO166" s="1"/>
      <c r="CP166" s="1"/>
      <c r="CQ166" s="1"/>
      <c r="CR166" s="1"/>
      <c r="CS166" s="1"/>
      <c r="CT166" s="1"/>
      <c r="CU166" s="1"/>
      <c r="CV166" s="1"/>
    </row>
    <row r="167" spans="3:100" ht="14.25">
      <c r="C167" s="1"/>
      <c r="D167" s="3"/>
      <c r="E167" s="183"/>
      <c r="F167" s="183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1"/>
      <c r="CJ167" s="1"/>
      <c r="CK167" s="1"/>
      <c r="CL167" s="1"/>
      <c r="CM167" s="1"/>
      <c r="CN167" s="1"/>
      <c r="CO167" s="1"/>
      <c r="CP167" s="1"/>
      <c r="CQ167" s="1"/>
      <c r="CR167" s="1"/>
      <c r="CS167" s="1"/>
      <c r="CT167" s="1"/>
      <c r="CU167" s="1"/>
      <c r="CV167" s="1"/>
    </row>
    <row r="168" spans="3:100" ht="14.25">
      <c r="C168" s="1"/>
      <c r="D168" s="3"/>
      <c r="E168" s="183"/>
      <c r="F168" s="183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1"/>
      <c r="CJ168" s="1"/>
      <c r="CK168" s="1"/>
      <c r="CL168" s="1"/>
      <c r="CM168" s="1"/>
      <c r="CN168" s="1"/>
      <c r="CO168" s="1"/>
      <c r="CP168" s="1"/>
      <c r="CQ168" s="1"/>
      <c r="CR168" s="1"/>
      <c r="CS168" s="1"/>
      <c r="CT168" s="1"/>
      <c r="CU168" s="1"/>
      <c r="CV168" s="1"/>
    </row>
    <row r="169" spans="3:100" ht="14.25">
      <c r="C169" s="1"/>
      <c r="D169" s="3"/>
      <c r="E169" s="183"/>
      <c r="F169" s="183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  <c r="CI169" s="1"/>
      <c r="CJ169" s="1"/>
      <c r="CK169" s="1"/>
      <c r="CL169" s="1"/>
      <c r="CM169" s="1"/>
      <c r="CN169" s="1"/>
      <c r="CO169" s="1"/>
      <c r="CP169" s="1"/>
      <c r="CQ169" s="1"/>
      <c r="CR169" s="1"/>
      <c r="CS169" s="1"/>
      <c r="CT169" s="1"/>
      <c r="CU169" s="1"/>
      <c r="CV169" s="1"/>
    </row>
    <row r="170" spans="3:100" ht="14.25">
      <c r="C170" s="1"/>
      <c r="D170" s="3"/>
      <c r="E170" s="183"/>
      <c r="F170" s="183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1"/>
      <c r="CJ170" s="1"/>
      <c r="CK170" s="1"/>
      <c r="CL170" s="1"/>
      <c r="CM170" s="1"/>
      <c r="CN170" s="1"/>
      <c r="CO170" s="1"/>
      <c r="CP170" s="1"/>
      <c r="CQ170" s="1"/>
      <c r="CR170" s="1"/>
      <c r="CS170" s="1"/>
      <c r="CT170" s="1"/>
      <c r="CU170" s="1"/>
      <c r="CV170" s="1"/>
    </row>
    <row r="171" spans="3:100" ht="14.25">
      <c r="C171" s="1"/>
      <c r="D171" s="3"/>
      <c r="E171" s="183"/>
      <c r="F171" s="183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1"/>
      <c r="CJ171" s="1"/>
      <c r="CK171" s="1"/>
      <c r="CL171" s="1"/>
      <c r="CM171" s="1"/>
      <c r="CN171" s="1"/>
      <c r="CO171" s="1"/>
      <c r="CP171" s="1"/>
      <c r="CQ171" s="1"/>
      <c r="CR171" s="1"/>
      <c r="CS171" s="1"/>
      <c r="CT171" s="1"/>
      <c r="CU171" s="1"/>
      <c r="CV171" s="1"/>
    </row>
    <row r="172" spans="3:100" ht="14.25">
      <c r="C172" s="1"/>
      <c r="D172" s="3"/>
      <c r="E172" s="183"/>
      <c r="F172" s="183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1"/>
      <c r="CJ172" s="1"/>
      <c r="CK172" s="1"/>
      <c r="CL172" s="1"/>
      <c r="CM172" s="1"/>
      <c r="CN172" s="1"/>
      <c r="CO172" s="1"/>
      <c r="CP172" s="1"/>
      <c r="CQ172" s="1"/>
      <c r="CR172" s="1"/>
      <c r="CS172" s="1"/>
      <c r="CT172" s="1"/>
      <c r="CU172" s="1"/>
      <c r="CV172" s="1"/>
    </row>
    <row r="173" spans="3:100" ht="14.25">
      <c r="C173" s="1"/>
      <c r="D173" s="3"/>
      <c r="E173" s="183"/>
      <c r="F173" s="183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1"/>
      <c r="CJ173" s="1"/>
      <c r="CK173" s="1"/>
      <c r="CL173" s="1"/>
      <c r="CM173" s="1"/>
      <c r="CN173" s="1"/>
      <c r="CO173" s="1"/>
      <c r="CP173" s="1"/>
      <c r="CQ173" s="1"/>
      <c r="CR173" s="1"/>
      <c r="CS173" s="1"/>
      <c r="CT173" s="1"/>
      <c r="CU173" s="1"/>
      <c r="CV173" s="1"/>
    </row>
    <row r="174" spans="3:100" ht="14.25">
      <c r="C174" s="1"/>
      <c r="D174" s="3"/>
      <c r="E174" s="183"/>
      <c r="F174" s="183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1"/>
      <c r="CJ174" s="1"/>
      <c r="CK174" s="1"/>
      <c r="CL174" s="1"/>
      <c r="CM174" s="1"/>
      <c r="CN174" s="1"/>
      <c r="CO174" s="1"/>
      <c r="CP174" s="1"/>
      <c r="CQ174" s="1"/>
      <c r="CR174" s="1"/>
      <c r="CS174" s="1"/>
      <c r="CT174" s="1"/>
      <c r="CU174" s="1"/>
      <c r="CV174" s="1"/>
    </row>
    <row r="175" spans="3:100" ht="14.25">
      <c r="C175" s="1"/>
      <c r="D175" s="3"/>
      <c r="E175" s="183"/>
      <c r="F175" s="183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1"/>
      <c r="CJ175" s="1"/>
      <c r="CK175" s="1"/>
      <c r="CL175" s="1"/>
      <c r="CM175" s="1"/>
      <c r="CN175" s="1"/>
      <c r="CO175" s="1"/>
      <c r="CP175" s="1"/>
      <c r="CQ175" s="1"/>
      <c r="CR175" s="1"/>
      <c r="CS175" s="1"/>
      <c r="CT175" s="1"/>
      <c r="CU175" s="1"/>
      <c r="CV175" s="1"/>
    </row>
    <row r="176" spans="3:100" ht="14.25">
      <c r="C176" s="1"/>
      <c r="D176" s="3"/>
      <c r="E176" s="183"/>
      <c r="F176" s="183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1"/>
      <c r="CL176" s="1"/>
      <c r="CM176" s="1"/>
      <c r="CN176" s="1"/>
      <c r="CO176" s="1"/>
      <c r="CP176" s="1"/>
      <c r="CQ176" s="1"/>
      <c r="CR176" s="1"/>
      <c r="CS176" s="1"/>
      <c r="CT176" s="1"/>
      <c r="CU176" s="1"/>
      <c r="CV176" s="1"/>
    </row>
    <row r="177" spans="3:100" ht="14.25">
      <c r="C177" s="1"/>
      <c r="D177" s="3"/>
      <c r="E177" s="183"/>
      <c r="F177" s="183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1"/>
      <c r="CJ177" s="1"/>
      <c r="CK177" s="1"/>
      <c r="CL177" s="1"/>
      <c r="CM177" s="1"/>
      <c r="CN177" s="1"/>
      <c r="CO177" s="1"/>
      <c r="CP177" s="1"/>
      <c r="CQ177" s="1"/>
      <c r="CR177" s="1"/>
      <c r="CS177" s="1"/>
      <c r="CT177" s="1"/>
      <c r="CU177" s="1"/>
      <c r="CV177" s="1"/>
    </row>
    <row r="178" spans="3:100" ht="14.25">
      <c r="C178" s="1"/>
      <c r="D178" s="3"/>
      <c r="E178" s="183"/>
      <c r="F178" s="183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1"/>
      <c r="CJ178" s="1"/>
      <c r="CK178" s="1"/>
      <c r="CL178" s="1"/>
      <c r="CM178" s="1"/>
      <c r="CN178" s="1"/>
      <c r="CO178" s="1"/>
      <c r="CP178" s="1"/>
      <c r="CQ178" s="1"/>
      <c r="CR178" s="1"/>
      <c r="CS178" s="1"/>
      <c r="CT178" s="1"/>
      <c r="CU178" s="1"/>
      <c r="CV178" s="1"/>
    </row>
    <row r="179" spans="3:100" ht="14.25">
      <c r="C179" s="1"/>
      <c r="D179" s="3"/>
      <c r="E179" s="183"/>
      <c r="F179" s="183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1"/>
      <c r="CJ179" s="1"/>
      <c r="CK179" s="1"/>
      <c r="CL179" s="1"/>
      <c r="CM179" s="1"/>
      <c r="CN179" s="1"/>
      <c r="CO179" s="1"/>
      <c r="CP179" s="1"/>
      <c r="CQ179" s="1"/>
      <c r="CR179" s="1"/>
      <c r="CS179" s="1"/>
      <c r="CT179" s="1"/>
      <c r="CU179" s="1"/>
      <c r="CV179" s="1"/>
    </row>
    <row r="180" spans="3:100" ht="14.25">
      <c r="C180" s="1"/>
      <c r="D180" s="3"/>
      <c r="E180" s="183"/>
      <c r="F180" s="183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1"/>
      <c r="CJ180" s="1"/>
      <c r="CK180" s="1"/>
      <c r="CL180" s="1"/>
      <c r="CM180" s="1"/>
      <c r="CN180" s="1"/>
      <c r="CO180" s="1"/>
      <c r="CP180" s="1"/>
      <c r="CQ180" s="1"/>
      <c r="CR180" s="1"/>
      <c r="CS180" s="1"/>
      <c r="CT180" s="1"/>
      <c r="CU180" s="1"/>
      <c r="CV180" s="1"/>
    </row>
    <row r="181" spans="3:100" ht="14.25">
      <c r="C181" s="1"/>
      <c r="D181" s="3"/>
      <c r="E181" s="183"/>
      <c r="F181" s="183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1"/>
      <c r="CJ181" s="1"/>
      <c r="CK181" s="1"/>
      <c r="CL181" s="1"/>
      <c r="CM181" s="1"/>
      <c r="CN181" s="1"/>
      <c r="CO181" s="1"/>
      <c r="CP181" s="1"/>
      <c r="CQ181" s="1"/>
      <c r="CR181" s="1"/>
      <c r="CS181" s="1"/>
      <c r="CT181" s="1"/>
      <c r="CU181" s="1"/>
      <c r="CV181" s="1"/>
    </row>
    <row r="182" spans="3:100" ht="14.25">
      <c r="C182" s="1"/>
      <c r="D182" s="3"/>
      <c r="E182" s="183"/>
      <c r="F182" s="183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1"/>
      <c r="CJ182" s="1"/>
      <c r="CK182" s="1"/>
      <c r="CL182" s="1"/>
      <c r="CM182" s="1"/>
      <c r="CN182" s="1"/>
      <c r="CO182" s="1"/>
      <c r="CP182" s="1"/>
      <c r="CQ182" s="1"/>
      <c r="CR182" s="1"/>
      <c r="CS182" s="1"/>
      <c r="CT182" s="1"/>
      <c r="CU182" s="1"/>
      <c r="CV182" s="1"/>
    </row>
    <row r="183" spans="3:100" ht="14.25">
      <c r="C183" s="1"/>
      <c r="D183" s="3"/>
      <c r="E183" s="183"/>
      <c r="F183" s="183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1"/>
      <c r="CI183" s="1"/>
      <c r="CJ183" s="1"/>
      <c r="CK183" s="1"/>
      <c r="CL183" s="1"/>
      <c r="CM183" s="1"/>
      <c r="CN183" s="1"/>
      <c r="CO183" s="1"/>
      <c r="CP183" s="1"/>
      <c r="CQ183" s="1"/>
      <c r="CR183" s="1"/>
      <c r="CS183" s="1"/>
      <c r="CT183" s="1"/>
      <c r="CU183" s="1"/>
      <c r="CV183" s="1"/>
    </row>
    <row r="184" spans="3:100" ht="14.25">
      <c r="C184" s="1"/>
      <c r="D184" s="3"/>
      <c r="E184" s="183"/>
      <c r="F184" s="183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  <c r="CI184" s="1"/>
      <c r="CJ184" s="1"/>
      <c r="CK184" s="1"/>
      <c r="CL184" s="1"/>
      <c r="CM184" s="1"/>
      <c r="CN184" s="1"/>
      <c r="CO184" s="1"/>
      <c r="CP184" s="1"/>
      <c r="CQ184" s="1"/>
      <c r="CR184" s="1"/>
      <c r="CS184" s="1"/>
      <c r="CT184" s="1"/>
      <c r="CU184" s="1"/>
      <c r="CV184" s="1"/>
    </row>
    <row r="185" spans="3:100" ht="14.25">
      <c r="C185" s="1"/>
      <c r="D185" s="3"/>
      <c r="E185" s="183"/>
      <c r="F185" s="183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1"/>
      <c r="CJ185" s="1"/>
      <c r="CK185" s="1"/>
      <c r="CL185" s="1"/>
      <c r="CM185" s="1"/>
      <c r="CN185" s="1"/>
      <c r="CO185" s="1"/>
      <c r="CP185" s="1"/>
      <c r="CQ185" s="1"/>
      <c r="CR185" s="1"/>
      <c r="CS185" s="1"/>
      <c r="CT185" s="1"/>
      <c r="CU185" s="1"/>
      <c r="CV185" s="1"/>
    </row>
    <row r="186" spans="3:100" ht="14.25">
      <c r="C186" s="1"/>
      <c r="D186" s="3"/>
      <c r="E186" s="183"/>
      <c r="F186" s="183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  <c r="CI186" s="1"/>
      <c r="CJ186" s="1"/>
      <c r="CK186" s="1"/>
      <c r="CL186" s="1"/>
      <c r="CM186" s="1"/>
      <c r="CN186" s="1"/>
      <c r="CO186" s="1"/>
      <c r="CP186" s="1"/>
      <c r="CQ186" s="1"/>
      <c r="CR186" s="1"/>
      <c r="CS186" s="1"/>
      <c r="CT186" s="1"/>
      <c r="CU186" s="1"/>
      <c r="CV186" s="1"/>
    </row>
    <row r="187" spans="3:100" ht="14.25">
      <c r="C187" s="1"/>
      <c r="D187" s="3"/>
      <c r="E187" s="183"/>
      <c r="F187" s="183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1"/>
      <c r="CI187" s="1"/>
      <c r="CJ187" s="1"/>
      <c r="CK187" s="1"/>
      <c r="CL187" s="1"/>
      <c r="CM187" s="1"/>
      <c r="CN187" s="1"/>
      <c r="CO187" s="1"/>
      <c r="CP187" s="1"/>
      <c r="CQ187" s="1"/>
      <c r="CR187" s="1"/>
      <c r="CS187" s="1"/>
      <c r="CT187" s="1"/>
      <c r="CU187" s="1"/>
      <c r="CV187" s="1"/>
    </row>
    <row r="188" spans="3:100" ht="14.25">
      <c r="C188" s="1"/>
      <c r="D188" s="3"/>
      <c r="E188" s="183"/>
      <c r="F188" s="183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1"/>
      <c r="CI188" s="1"/>
      <c r="CJ188" s="1"/>
      <c r="CK188" s="1"/>
      <c r="CL188" s="1"/>
      <c r="CM188" s="1"/>
      <c r="CN188" s="1"/>
      <c r="CO188" s="1"/>
      <c r="CP188" s="1"/>
      <c r="CQ188" s="1"/>
      <c r="CR188" s="1"/>
      <c r="CS188" s="1"/>
      <c r="CT188" s="1"/>
      <c r="CU188" s="1"/>
      <c r="CV188" s="1"/>
    </row>
    <row r="189" spans="3:100" ht="14.25">
      <c r="C189" s="1"/>
      <c r="D189" s="3"/>
      <c r="E189" s="183"/>
      <c r="F189" s="183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1"/>
      <c r="CJ189" s="1"/>
      <c r="CK189" s="1"/>
      <c r="CL189" s="1"/>
      <c r="CM189" s="1"/>
      <c r="CN189" s="1"/>
      <c r="CO189" s="1"/>
      <c r="CP189" s="1"/>
      <c r="CQ189" s="1"/>
      <c r="CR189" s="1"/>
      <c r="CS189" s="1"/>
      <c r="CT189" s="1"/>
      <c r="CU189" s="1"/>
      <c r="CV189" s="1"/>
    </row>
    <row r="190" spans="3:100" ht="14.25">
      <c r="C190" s="1"/>
      <c r="D190" s="3"/>
      <c r="E190" s="183"/>
      <c r="F190" s="183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1"/>
      <c r="CJ190" s="1"/>
      <c r="CK190" s="1"/>
      <c r="CL190" s="1"/>
      <c r="CM190" s="1"/>
      <c r="CN190" s="1"/>
      <c r="CO190" s="1"/>
      <c r="CP190" s="1"/>
      <c r="CQ190" s="1"/>
      <c r="CR190" s="1"/>
      <c r="CS190" s="1"/>
      <c r="CT190" s="1"/>
      <c r="CU190" s="1"/>
      <c r="CV190" s="1"/>
    </row>
    <row r="191" spans="3:100" ht="14.25">
      <c r="C191" s="1"/>
      <c r="D191" s="3"/>
      <c r="E191" s="183"/>
      <c r="F191" s="183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  <c r="CI191" s="1"/>
      <c r="CJ191" s="1"/>
      <c r="CK191" s="1"/>
      <c r="CL191" s="1"/>
      <c r="CM191" s="1"/>
      <c r="CN191" s="1"/>
      <c r="CO191" s="1"/>
      <c r="CP191" s="1"/>
      <c r="CQ191" s="1"/>
      <c r="CR191" s="1"/>
      <c r="CS191" s="1"/>
      <c r="CT191" s="1"/>
      <c r="CU191" s="1"/>
      <c r="CV191" s="1"/>
    </row>
    <row r="192" spans="3:100" ht="14.25">
      <c r="C192" s="1"/>
      <c r="D192" s="3"/>
      <c r="E192" s="183"/>
      <c r="F192" s="183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1"/>
      <c r="CJ192" s="1"/>
      <c r="CK192" s="1"/>
      <c r="CL192" s="1"/>
      <c r="CM192" s="1"/>
      <c r="CN192" s="1"/>
      <c r="CO192" s="1"/>
      <c r="CP192" s="1"/>
      <c r="CQ192" s="1"/>
      <c r="CR192" s="1"/>
      <c r="CS192" s="1"/>
      <c r="CT192" s="1"/>
      <c r="CU192" s="1"/>
      <c r="CV192" s="1"/>
    </row>
    <row r="193" spans="3:100" ht="14.25">
      <c r="C193" s="1"/>
      <c r="D193" s="3"/>
      <c r="E193" s="183"/>
      <c r="F193" s="183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1"/>
      <c r="CJ193" s="1"/>
      <c r="CK193" s="1"/>
      <c r="CL193" s="1"/>
      <c r="CM193" s="1"/>
      <c r="CN193" s="1"/>
      <c r="CO193" s="1"/>
      <c r="CP193" s="1"/>
      <c r="CQ193" s="1"/>
      <c r="CR193" s="1"/>
      <c r="CS193" s="1"/>
      <c r="CT193" s="1"/>
      <c r="CU193" s="1"/>
      <c r="CV193" s="1"/>
    </row>
    <row r="194" spans="3:100" ht="14.25">
      <c r="C194" s="1"/>
      <c r="D194" s="3"/>
      <c r="E194" s="183"/>
      <c r="F194" s="183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  <c r="BM194" s="1"/>
      <c r="BN194" s="1"/>
      <c r="BO194" s="1"/>
      <c r="BP194" s="1"/>
      <c r="BQ194" s="1"/>
      <c r="BR194" s="1"/>
      <c r="BS194" s="1"/>
      <c r="BT194" s="1"/>
      <c r="BU194" s="1"/>
      <c r="BV194" s="1"/>
      <c r="BW194" s="1"/>
      <c r="BX194" s="1"/>
      <c r="BY194" s="1"/>
      <c r="BZ194" s="1"/>
      <c r="CA194" s="1"/>
      <c r="CB194" s="1"/>
      <c r="CC194" s="1"/>
      <c r="CD194" s="1"/>
      <c r="CE194" s="1"/>
      <c r="CF194" s="1"/>
      <c r="CG194" s="1"/>
      <c r="CH194" s="1"/>
      <c r="CI194" s="1"/>
      <c r="CJ194" s="1"/>
      <c r="CK194" s="1"/>
      <c r="CL194" s="1"/>
      <c r="CM194" s="1"/>
      <c r="CN194" s="1"/>
      <c r="CO194" s="1"/>
      <c r="CP194" s="1"/>
      <c r="CQ194" s="1"/>
      <c r="CR194" s="1"/>
      <c r="CS194" s="1"/>
      <c r="CT194" s="1"/>
      <c r="CU194" s="1"/>
      <c r="CV194" s="1"/>
    </row>
    <row r="195" spans="3:100" ht="14.25">
      <c r="C195" s="1"/>
      <c r="D195" s="3"/>
      <c r="E195" s="183"/>
      <c r="F195" s="183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  <c r="CH195" s="1"/>
      <c r="CI195" s="1"/>
      <c r="CJ195" s="1"/>
      <c r="CK195" s="1"/>
      <c r="CL195" s="1"/>
      <c r="CM195" s="1"/>
      <c r="CN195" s="1"/>
      <c r="CO195" s="1"/>
      <c r="CP195" s="1"/>
      <c r="CQ195" s="1"/>
      <c r="CR195" s="1"/>
      <c r="CS195" s="1"/>
      <c r="CT195" s="1"/>
      <c r="CU195" s="1"/>
      <c r="CV195" s="1"/>
    </row>
    <row r="196" spans="3:100" ht="14.25">
      <c r="C196" s="1"/>
      <c r="D196" s="3"/>
      <c r="E196" s="183"/>
      <c r="F196" s="183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  <c r="CI196" s="1"/>
      <c r="CJ196" s="1"/>
      <c r="CK196" s="1"/>
      <c r="CL196" s="1"/>
      <c r="CM196" s="1"/>
      <c r="CN196" s="1"/>
      <c r="CO196" s="1"/>
      <c r="CP196" s="1"/>
      <c r="CQ196" s="1"/>
      <c r="CR196" s="1"/>
      <c r="CS196" s="1"/>
      <c r="CT196" s="1"/>
      <c r="CU196" s="1"/>
      <c r="CV196" s="1"/>
    </row>
    <row r="197" spans="3:100" ht="14.25">
      <c r="C197" s="1"/>
      <c r="D197" s="3"/>
      <c r="E197" s="183"/>
      <c r="F197" s="183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1"/>
      <c r="CJ197" s="1"/>
      <c r="CK197" s="1"/>
      <c r="CL197" s="1"/>
      <c r="CM197" s="1"/>
      <c r="CN197" s="1"/>
      <c r="CO197" s="1"/>
      <c r="CP197" s="1"/>
      <c r="CQ197" s="1"/>
      <c r="CR197" s="1"/>
      <c r="CS197" s="1"/>
      <c r="CT197" s="1"/>
      <c r="CU197" s="1"/>
      <c r="CV197" s="1"/>
    </row>
    <row r="198" spans="3:100" ht="14.25">
      <c r="C198" s="1"/>
      <c r="D198" s="3"/>
      <c r="E198" s="183"/>
      <c r="F198" s="183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1"/>
      <c r="CJ198" s="1"/>
      <c r="CK198" s="1"/>
      <c r="CL198" s="1"/>
      <c r="CM198" s="1"/>
      <c r="CN198" s="1"/>
      <c r="CO198" s="1"/>
      <c r="CP198" s="1"/>
      <c r="CQ198" s="1"/>
      <c r="CR198" s="1"/>
      <c r="CS198" s="1"/>
      <c r="CT198" s="1"/>
      <c r="CU198" s="1"/>
      <c r="CV198" s="1"/>
    </row>
    <row r="199" spans="3:100" ht="14.25">
      <c r="C199" s="1"/>
      <c r="D199" s="3"/>
      <c r="E199" s="183"/>
      <c r="F199" s="183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  <c r="CJ199" s="1"/>
      <c r="CK199" s="1"/>
      <c r="CL199" s="1"/>
      <c r="CM199" s="1"/>
      <c r="CN199" s="1"/>
      <c r="CO199" s="1"/>
      <c r="CP199" s="1"/>
      <c r="CQ199" s="1"/>
      <c r="CR199" s="1"/>
      <c r="CS199" s="1"/>
      <c r="CT199" s="1"/>
      <c r="CU199" s="1"/>
      <c r="CV199" s="1"/>
    </row>
    <row r="200" spans="3:100" ht="14.25">
      <c r="C200" s="1"/>
      <c r="D200" s="3"/>
      <c r="E200" s="183"/>
      <c r="F200" s="183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1"/>
      <c r="CJ200" s="1"/>
      <c r="CK200" s="1"/>
      <c r="CL200" s="1"/>
      <c r="CM200" s="1"/>
      <c r="CN200" s="1"/>
      <c r="CO200" s="1"/>
      <c r="CP200" s="1"/>
      <c r="CQ200" s="1"/>
      <c r="CR200" s="1"/>
      <c r="CS200" s="1"/>
      <c r="CT200" s="1"/>
      <c r="CU200" s="1"/>
      <c r="CV200" s="1"/>
    </row>
    <row r="201" spans="3:100" ht="14.25">
      <c r="C201" s="1"/>
      <c r="D201" s="3"/>
      <c r="E201" s="183"/>
      <c r="F201" s="183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"/>
      <c r="CI201" s="1"/>
      <c r="CJ201" s="1"/>
      <c r="CK201" s="1"/>
      <c r="CL201" s="1"/>
      <c r="CM201" s="1"/>
      <c r="CN201" s="1"/>
      <c r="CO201" s="1"/>
      <c r="CP201" s="1"/>
      <c r="CQ201" s="1"/>
      <c r="CR201" s="1"/>
      <c r="CS201" s="1"/>
      <c r="CT201" s="1"/>
      <c r="CU201" s="1"/>
      <c r="CV201" s="1"/>
    </row>
    <row r="202" spans="3:100" ht="14.25">
      <c r="C202" s="1"/>
      <c r="D202" s="3"/>
      <c r="E202" s="183"/>
      <c r="F202" s="183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1"/>
      <c r="CI202" s="1"/>
      <c r="CJ202" s="1"/>
      <c r="CK202" s="1"/>
      <c r="CL202" s="1"/>
      <c r="CM202" s="1"/>
      <c r="CN202" s="1"/>
      <c r="CO202" s="1"/>
      <c r="CP202" s="1"/>
      <c r="CQ202" s="1"/>
      <c r="CR202" s="1"/>
      <c r="CS202" s="1"/>
      <c r="CT202" s="1"/>
      <c r="CU202" s="1"/>
      <c r="CV202" s="1"/>
    </row>
    <row r="203" spans="3:100" ht="14.25">
      <c r="C203" s="1"/>
      <c r="D203" s="3"/>
      <c r="E203" s="183"/>
      <c r="F203" s="183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  <c r="CF203" s="1"/>
      <c r="CG203" s="1"/>
      <c r="CH203" s="1"/>
      <c r="CI203" s="1"/>
      <c r="CJ203" s="1"/>
      <c r="CK203" s="1"/>
      <c r="CL203" s="1"/>
      <c r="CM203" s="1"/>
      <c r="CN203" s="1"/>
      <c r="CO203" s="1"/>
      <c r="CP203" s="1"/>
      <c r="CQ203" s="1"/>
      <c r="CR203" s="1"/>
      <c r="CS203" s="1"/>
      <c r="CT203" s="1"/>
      <c r="CU203" s="1"/>
      <c r="CV203" s="1"/>
    </row>
    <row r="204" spans="3:100" ht="14.25">
      <c r="C204" s="1"/>
      <c r="D204" s="3"/>
      <c r="E204" s="183"/>
      <c r="F204" s="183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/>
      <c r="CE204" s="1"/>
      <c r="CF204" s="1"/>
      <c r="CG204" s="1"/>
      <c r="CH204" s="1"/>
      <c r="CI204" s="1"/>
      <c r="CJ204" s="1"/>
      <c r="CK204" s="1"/>
      <c r="CL204" s="1"/>
      <c r="CM204" s="1"/>
      <c r="CN204" s="1"/>
      <c r="CO204" s="1"/>
      <c r="CP204" s="1"/>
      <c r="CQ204" s="1"/>
      <c r="CR204" s="1"/>
      <c r="CS204" s="1"/>
      <c r="CT204" s="1"/>
      <c r="CU204" s="1"/>
      <c r="CV204" s="1"/>
    </row>
    <row r="205" spans="3:100" ht="14.25">
      <c r="C205" s="1"/>
      <c r="D205" s="3"/>
      <c r="E205" s="183"/>
      <c r="F205" s="183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1"/>
      <c r="CE205" s="1"/>
      <c r="CF205" s="1"/>
      <c r="CG205" s="1"/>
      <c r="CH205" s="1"/>
      <c r="CI205" s="1"/>
      <c r="CJ205" s="1"/>
      <c r="CK205" s="1"/>
      <c r="CL205" s="1"/>
      <c r="CM205" s="1"/>
      <c r="CN205" s="1"/>
      <c r="CO205" s="1"/>
      <c r="CP205" s="1"/>
      <c r="CQ205" s="1"/>
      <c r="CR205" s="1"/>
      <c r="CS205" s="1"/>
      <c r="CT205" s="1"/>
      <c r="CU205" s="1"/>
      <c r="CV205" s="1"/>
    </row>
    <row r="206" spans="3:100" ht="14.25">
      <c r="C206" s="1"/>
      <c r="D206" s="3"/>
      <c r="E206" s="183"/>
      <c r="F206" s="183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1"/>
      <c r="CF206" s="1"/>
      <c r="CG206" s="1"/>
      <c r="CH206" s="1"/>
      <c r="CI206" s="1"/>
      <c r="CJ206" s="1"/>
      <c r="CK206" s="1"/>
      <c r="CL206" s="1"/>
      <c r="CM206" s="1"/>
      <c r="CN206" s="1"/>
      <c r="CO206" s="1"/>
      <c r="CP206" s="1"/>
      <c r="CQ206" s="1"/>
      <c r="CR206" s="1"/>
      <c r="CS206" s="1"/>
      <c r="CT206" s="1"/>
      <c r="CU206" s="1"/>
      <c r="CV206" s="1"/>
    </row>
    <row r="207" spans="3:100" ht="14.25">
      <c r="C207" s="1"/>
      <c r="D207" s="3"/>
      <c r="E207" s="183"/>
      <c r="F207" s="183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  <c r="CE207" s="1"/>
      <c r="CF207" s="1"/>
      <c r="CG207" s="1"/>
      <c r="CH207" s="1"/>
      <c r="CI207" s="1"/>
      <c r="CJ207" s="1"/>
      <c r="CK207" s="1"/>
      <c r="CL207" s="1"/>
      <c r="CM207" s="1"/>
      <c r="CN207" s="1"/>
      <c r="CO207" s="1"/>
      <c r="CP207" s="1"/>
      <c r="CQ207" s="1"/>
      <c r="CR207" s="1"/>
      <c r="CS207" s="1"/>
      <c r="CT207" s="1"/>
      <c r="CU207" s="1"/>
      <c r="CV207" s="1"/>
    </row>
    <row r="208" spans="3:100" ht="14.25">
      <c r="C208" s="1"/>
      <c r="D208" s="3"/>
      <c r="E208" s="183"/>
      <c r="F208" s="183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CE208" s="1"/>
      <c r="CF208" s="1"/>
      <c r="CG208" s="1"/>
      <c r="CH208" s="1"/>
      <c r="CI208" s="1"/>
      <c r="CJ208" s="1"/>
      <c r="CK208" s="1"/>
      <c r="CL208" s="1"/>
      <c r="CM208" s="1"/>
      <c r="CN208" s="1"/>
      <c r="CO208" s="1"/>
      <c r="CP208" s="1"/>
      <c r="CQ208" s="1"/>
      <c r="CR208" s="1"/>
      <c r="CS208" s="1"/>
      <c r="CT208" s="1"/>
      <c r="CU208" s="1"/>
      <c r="CV208" s="1"/>
    </row>
    <row r="209" spans="3:100" ht="14.25">
      <c r="C209" s="1"/>
      <c r="D209" s="3"/>
      <c r="E209" s="183"/>
      <c r="F209" s="183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  <c r="CE209" s="1"/>
      <c r="CF209" s="1"/>
      <c r="CG209" s="1"/>
      <c r="CH209" s="1"/>
      <c r="CI209" s="1"/>
      <c r="CJ209" s="1"/>
      <c r="CK209" s="1"/>
      <c r="CL209" s="1"/>
      <c r="CM209" s="1"/>
      <c r="CN209" s="1"/>
      <c r="CO209" s="1"/>
      <c r="CP209" s="1"/>
      <c r="CQ209" s="1"/>
      <c r="CR209" s="1"/>
      <c r="CS209" s="1"/>
      <c r="CT209" s="1"/>
      <c r="CU209" s="1"/>
      <c r="CV209" s="1"/>
    </row>
    <row r="210" spans="3:100" ht="14.25">
      <c r="C210" s="1"/>
      <c r="D210" s="3"/>
      <c r="E210" s="183"/>
      <c r="F210" s="183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  <c r="CE210" s="1"/>
      <c r="CF210" s="1"/>
      <c r="CG210" s="1"/>
      <c r="CH210" s="1"/>
      <c r="CI210" s="1"/>
      <c r="CJ210" s="1"/>
      <c r="CK210" s="1"/>
      <c r="CL210" s="1"/>
      <c r="CM210" s="1"/>
      <c r="CN210" s="1"/>
      <c r="CO210" s="1"/>
      <c r="CP210" s="1"/>
      <c r="CQ210" s="1"/>
      <c r="CR210" s="1"/>
      <c r="CS210" s="1"/>
      <c r="CT210" s="1"/>
      <c r="CU210" s="1"/>
      <c r="CV210" s="1"/>
    </row>
    <row r="211" spans="3:100" ht="14.25">
      <c r="C211" s="1"/>
      <c r="D211" s="3"/>
      <c r="E211" s="183"/>
      <c r="F211" s="183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  <c r="CE211" s="1"/>
      <c r="CF211" s="1"/>
      <c r="CG211" s="1"/>
      <c r="CH211" s="1"/>
      <c r="CI211" s="1"/>
      <c r="CJ211" s="1"/>
      <c r="CK211" s="1"/>
      <c r="CL211" s="1"/>
      <c r="CM211" s="1"/>
      <c r="CN211" s="1"/>
      <c r="CO211" s="1"/>
      <c r="CP211" s="1"/>
      <c r="CQ211" s="1"/>
      <c r="CR211" s="1"/>
      <c r="CS211" s="1"/>
      <c r="CT211" s="1"/>
      <c r="CU211" s="1"/>
      <c r="CV211" s="1"/>
    </row>
    <row r="212" spans="3:100" ht="14.25">
      <c r="C212" s="1"/>
      <c r="D212" s="3"/>
      <c r="E212" s="183"/>
      <c r="F212" s="183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  <c r="CE212" s="1"/>
      <c r="CF212" s="1"/>
      <c r="CG212" s="1"/>
      <c r="CH212" s="1"/>
      <c r="CI212" s="1"/>
      <c r="CJ212" s="1"/>
      <c r="CK212" s="1"/>
      <c r="CL212" s="1"/>
      <c r="CM212" s="1"/>
      <c r="CN212" s="1"/>
      <c r="CO212" s="1"/>
      <c r="CP212" s="1"/>
      <c r="CQ212" s="1"/>
      <c r="CR212" s="1"/>
      <c r="CS212" s="1"/>
      <c r="CT212" s="1"/>
      <c r="CU212" s="1"/>
      <c r="CV212" s="1"/>
    </row>
    <row r="213" spans="3:100" ht="14.25">
      <c r="C213" s="1"/>
      <c r="D213" s="3"/>
      <c r="E213" s="183"/>
      <c r="F213" s="183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  <c r="CE213" s="1"/>
      <c r="CF213" s="1"/>
      <c r="CG213" s="1"/>
      <c r="CH213" s="1"/>
      <c r="CI213" s="1"/>
      <c r="CJ213" s="1"/>
      <c r="CK213" s="1"/>
      <c r="CL213" s="1"/>
      <c r="CM213" s="1"/>
      <c r="CN213" s="1"/>
      <c r="CO213" s="1"/>
      <c r="CP213" s="1"/>
      <c r="CQ213" s="1"/>
      <c r="CR213" s="1"/>
      <c r="CS213" s="1"/>
      <c r="CT213" s="1"/>
      <c r="CU213" s="1"/>
      <c r="CV213" s="1"/>
    </row>
    <row r="214" spans="3:100" ht="14.25">
      <c r="C214" s="1"/>
      <c r="D214" s="3"/>
      <c r="E214" s="183"/>
      <c r="F214" s="183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/>
      <c r="CE214" s="1"/>
      <c r="CF214" s="1"/>
      <c r="CG214" s="1"/>
      <c r="CH214" s="1"/>
      <c r="CI214" s="1"/>
      <c r="CJ214" s="1"/>
      <c r="CK214" s="1"/>
      <c r="CL214" s="1"/>
      <c r="CM214" s="1"/>
      <c r="CN214" s="1"/>
      <c r="CO214" s="1"/>
      <c r="CP214" s="1"/>
      <c r="CQ214" s="1"/>
      <c r="CR214" s="1"/>
      <c r="CS214" s="1"/>
      <c r="CT214" s="1"/>
      <c r="CU214" s="1"/>
      <c r="CV214" s="1"/>
    </row>
    <row r="215" spans="3:100" ht="14.25">
      <c r="C215" s="1"/>
      <c r="D215" s="3"/>
      <c r="E215" s="183"/>
      <c r="F215" s="183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  <c r="CD215" s="1"/>
      <c r="CE215" s="1"/>
      <c r="CF215" s="1"/>
      <c r="CG215" s="1"/>
      <c r="CH215" s="1"/>
      <c r="CI215" s="1"/>
      <c r="CJ215" s="1"/>
      <c r="CK215" s="1"/>
      <c r="CL215" s="1"/>
      <c r="CM215" s="1"/>
      <c r="CN215" s="1"/>
      <c r="CO215" s="1"/>
      <c r="CP215" s="1"/>
      <c r="CQ215" s="1"/>
      <c r="CR215" s="1"/>
      <c r="CS215" s="1"/>
      <c r="CT215" s="1"/>
      <c r="CU215" s="1"/>
      <c r="CV215" s="1"/>
    </row>
    <row r="216" spans="3:100" ht="14.25">
      <c r="C216" s="1"/>
      <c r="D216" s="3"/>
      <c r="E216" s="183"/>
      <c r="F216" s="183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  <c r="CD216" s="1"/>
      <c r="CE216" s="1"/>
      <c r="CF216" s="1"/>
      <c r="CG216" s="1"/>
      <c r="CH216" s="1"/>
      <c r="CI216" s="1"/>
      <c r="CJ216" s="1"/>
      <c r="CK216" s="1"/>
      <c r="CL216" s="1"/>
      <c r="CM216" s="1"/>
      <c r="CN216" s="1"/>
      <c r="CO216" s="1"/>
      <c r="CP216" s="1"/>
      <c r="CQ216" s="1"/>
      <c r="CR216" s="1"/>
      <c r="CS216" s="1"/>
      <c r="CT216" s="1"/>
      <c r="CU216" s="1"/>
      <c r="CV216" s="1"/>
    </row>
    <row r="217" spans="3:100" ht="14.25">
      <c r="C217" s="1"/>
      <c r="D217" s="3"/>
      <c r="E217" s="183"/>
      <c r="F217" s="183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  <c r="CD217" s="1"/>
      <c r="CE217" s="1"/>
      <c r="CF217" s="1"/>
      <c r="CG217" s="1"/>
      <c r="CH217" s="1"/>
      <c r="CI217" s="1"/>
      <c r="CJ217" s="1"/>
      <c r="CK217" s="1"/>
      <c r="CL217" s="1"/>
      <c r="CM217" s="1"/>
      <c r="CN217" s="1"/>
      <c r="CO217" s="1"/>
      <c r="CP217" s="1"/>
      <c r="CQ217" s="1"/>
      <c r="CR217" s="1"/>
      <c r="CS217" s="1"/>
      <c r="CT217" s="1"/>
      <c r="CU217" s="1"/>
      <c r="CV217" s="1"/>
    </row>
    <row r="218" spans="3:100" ht="14.25">
      <c r="C218" s="1"/>
      <c r="D218" s="3"/>
      <c r="E218" s="183"/>
      <c r="F218" s="183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1"/>
      <c r="CD218" s="1"/>
      <c r="CE218" s="1"/>
      <c r="CF218" s="1"/>
      <c r="CG218" s="1"/>
      <c r="CH218" s="1"/>
      <c r="CI218" s="1"/>
      <c r="CJ218" s="1"/>
      <c r="CK218" s="1"/>
      <c r="CL218" s="1"/>
      <c r="CM218" s="1"/>
      <c r="CN218" s="1"/>
      <c r="CO218" s="1"/>
      <c r="CP218" s="1"/>
      <c r="CQ218" s="1"/>
      <c r="CR218" s="1"/>
      <c r="CS218" s="1"/>
      <c r="CT218" s="1"/>
      <c r="CU218" s="1"/>
      <c r="CV218" s="1"/>
    </row>
    <row r="219" spans="3:100" ht="14.25">
      <c r="C219" s="1"/>
      <c r="D219" s="3"/>
      <c r="E219" s="183"/>
      <c r="F219" s="183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  <c r="CD219" s="1"/>
      <c r="CE219" s="1"/>
      <c r="CF219" s="1"/>
      <c r="CG219" s="1"/>
      <c r="CH219" s="1"/>
      <c r="CI219" s="1"/>
      <c r="CJ219" s="1"/>
      <c r="CK219" s="1"/>
      <c r="CL219" s="1"/>
      <c r="CM219" s="1"/>
      <c r="CN219" s="1"/>
      <c r="CO219" s="1"/>
      <c r="CP219" s="1"/>
      <c r="CQ219" s="1"/>
      <c r="CR219" s="1"/>
      <c r="CS219" s="1"/>
      <c r="CT219" s="1"/>
      <c r="CU219" s="1"/>
      <c r="CV219" s="1"/>
    </row>
    <row r="220" spans="3:100" ht="14.25">
      <c r="C220" s="1"/>
      <c r="D220" s="3"/>
      <c r="E220" s="183"/>
      <c r="F220" s="183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  <c r="CD220" s="1"/>
      <c r="CE220" s="1"/>
      <c r="CF220" s="1"/>
      <c r="CG220" s="1"/>
      <c r="CH220" s="1"/>
      <c r="CI220" s="1"/>
      <c r="CJ220" s="1"/>
      <c r="CK220" s="1"/>
      <c r="CL220" s="1"/>
      <c r="CM220" s="1"/>
      <c r="CN220" s="1"/>
      <c r="CO220" s="1"/>
      <c r="CP220" s="1"/>
      <c r="CQ220" s="1"/>
      <c r="CR220" s="1"/>
      <c r="CS220" s="1"/>
      <c r="CT220" s="1"/>
      <c r="CU220" s="1"/>
      <c r="CV220" s="1"/>
    </row>
    <row r="221" spans="3:100" ht="14.25">
      <c r="C221" s="1"/>
      <c r="D221" s="3"/>
      <c r="E221" s="183"/>
      <c r="F221" s="183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1"/>
      <c r="CD221" s="1"/>
      <c r="CE221" s="1"/>
      <c r="CF221" s="1"/>
      <c r="CG221" s="1"/>
      <c r="CH221" s="1"/>
      <c r="CI221" s="1"/>
      <c r="CJ221" s="1"/>
      <c r="CK221" s="1"/>
      <c r="CL221" s="1"/>
      <c r="CM221" s="1"/>
      <c r="CN221" s="1"/>
      <c r="CO221" s="1"/>
      <c r="CP221" s="1"/>
      <c r="CQ221" s="1"/>
      <c r="CR221" s="1"/>
      <c r="CS221" s="1"/>
      <c r="CT221" s="1"/>
      <c r="CU221" s="1"/>
      <c r="CV221" s="1"/>
    </row>
    <row r="222" spans="3:100" ht="14.25">
      <c r="C222" s="1"/>
      <c r="D222" s="3"/>
      <c r="E222" s="183"/>
      <c r="F222" s="183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  <c r="CB222" s="1"/>
      <c r="CC222" s="1"/>
      <c r="CD222" s="1"/>
      <c r="CE222" s="1"/>
      <c r="CF222" s="1"/>
      <c r="CG222" s="1"/>
      <c r="CH222" s="1"/>
      <c r="CI222" s="1"/>
      <c r="CJ222" s="1"/>
      <c r="CK222" s="1"/>
      <c r="CL222" s="1"/>
      <c r="CM222" s="1"/>
      <c r="CN222" s="1"/>
      <c r="CO222" s="1"/>
      <c r="CP222" s="1"/>
      <c r="CQ222" s="1"/>
      <c r="CR222" s="1"/>
      <c r="CS222" s="1"/>
      <c r="CT222" s="1"/>
      <c r="CU222" s="1"/>
      <c r="CV222" s="1"/>
    </row>
    <row r="223" spans="3:100" ht="14.25">
      <c r="C223" s="1"/>
      <c r="D223" s="3"/>
      <c r="E223" s="183"/>
      <c r="F223" s="183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  <c r="CB223" s="1"/>
      <c r="CC223" s="1"/>
      <c r="CD223" s="1"/>
      <c r="CE223" s="1"/>
      <c r="CF223" s="1"/>
      <c r="CG223" s="1"/>
      <c r="CH223" s="1"/>
      <c r="CI223" s="1"/>
      <c r="CJ223" s="1"/>
      <c r="CK223" s="1"/>
      <c r="CL223" s="1"/>
      <c r="CM223" s="1"/>
      <c r="CN223" s="1"/>
      <c r="CO223" s="1"/>
      <c r="CP223" s="1"/>
      <c r="CQ223" s="1"/>
      <c r="CR223" s="1"/>
      <c r="CS223" s="1"/>
      <c r="CT223" s="1"/>
      <c r="CU223" s="1"/>
      <c r="CV223" s="1"/>
    </row>
    <row r="224" spans="3:100" ht="14.25">
      <c r="C224" s="1"/>
      <c r="D224" s="3"/>
      <c r="E224" s="183"/>
      <c r="F224" s="183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  <c r="CB224" s="1"/>
      <c r="CC224" s="1"/>
      <c r="CD224" s="1"/>
      <c r="CE224" s="1"/>
      <c r="CF224" s="1"/>
      <c r="CG224" s="1"/>
      <c r="CH224" s="1"/>
      <c r="CI224" s="1"/>
      <c r="CJ224" s="1"/>
      <c r="CK224" s="1"/>
      <c r="CL224" s="1"/>
      <c r="CM224" s="1"/>
      <c r="CN224" s="1"/>
      <c r="CO224" s="1"/>
      <c r="CP224" s="1"/>
      <c r="CQ224" s="1"/>
      <c r="CR224" s="1"/>
      <c r="CS224" s="1"/>
      <c r="CT224" s="1"/>
      <c r="CU224" s="1"/>
      <c r="CV224" s="1"/>
    </row>
    <row r="225" spans="3:100" ht="14.25">
      <c r="C225" s="1"/>
      <c r="D225" s="3"/>
      <c r="E225" s="183"/>
      <c r="F225" s="183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  <c r="CB225" s="1"/>
      <c r="CC225" s="1"/>
      <c r="CD225" s="1"/>
      <c r="CE225" s="1"/>
      <c r="CF225" s="1"/>
      <c r="CG225" s="1"/>
      <c r="CH225" s="1"/>
      <c r="CI225" s="1"/>
      <c r="CJ225" s="1"/>
      <c r="CK225" s="1"/>
      <c r="CL225" s="1"/>
      <c r="CM225" s="1"/>
      <c r="CN225" s="1"/>
      <c r="CO225" s="1"/>
      <c r="CP225" s="1"/>
      <c r="CQ225" s="1"/>
      <c r="CR225" s="1"/>
      <c r="CS225" s="1"/>
      <c r="CT225" s="1"/>
      <c r="CU225" s="1"/>
      <c r="CV225" s="1"/>
    </row>
    <row r="226" spans="3:100" ht="14.25">
      <c r="C226" s="1"/>
      <c r="D226" s="3"/>
      <c r="E226" s="183"/>
      <c r="F226" s="183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  <c r="CB226" s="1"/>
      <c r="CC226" s="1"/>
      <c r="CD226" s="1"/>
      <c r="CE226" s="1"/>
      <c r="CF226" s="1"/>
      <c r="CG226" s="1"/>
      <c r="CH226" s="1"/>
      <c r="CI226" s="1"/>
      <c r="CJ226" s="1"/>
      <c r="CK226" s="1"/>
      <c r="CL226" s="1"/>
      <c r="CM226" s="1"/>
      <c r="CN226" s="1"/>
      <c r="CO226" s="1"/>
      <c r="CP226" s="1"/>
      <c r="CQ226" s="1"/>
      <c r="CR226" s="1"/>
      <c r="CS226" s="1"/>
      <c r="CT226" s="1"/>
      <c r="CU226" s="1"/>
      <c r="CV226" s="1"/>
    </row>
    <row r="227" spans="3:100" ht="14.25">
      <c r="C227" s="1"/>
      <c r="D227" s="3"/>
      <c r="E227" s="183"/>
      <c r="F227" s="183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  <c r="CB227" s="1"/>
      <c r="CC227" s="1"/>
      <c r="CD227" s="1"/>
      <c r="CE227" s="1"/>
      <c r="CF227" s="1"/>
      <c r="CG227" s="1"/>
      <c r="CH227" s="1"/>
      <c r="CI227" s="1"/>
      <c r="CJ227" s="1"/>
      <c r="CK227" s="1"/>
      <c r="CL227" s="1"/>
      <c r="CM227" s="1"/>
      <c r="CN227" s="1"/>
      <c r="CO227" s="1"/>
      <c r="CP227" s="1"/>
      <c r="CQ227" s="1"/>
      <c r="CR227" s="1"/>
      <c r="CS227" s="1"/>
      <c r="CT227" s="1"/>
      <c r="CU227" s="1"/>
      <c r="CV227" s="1"/>
    </row>
    <row r="228" spans="3:100" ht="14.25">
      <c r="C228" s="1"/>
      <c r="D228" s="3"/>
      <c r="E228" s="183"/>
      <c r="F228" s="183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  <c r="CB228" s="1"/>
      <c r="CC228" s="1"/>
      <c r="CD228" s="1"/>
      <c r="CE228" s="1"/>
      <c r="CF228" s="1"/>
      <c r="CG228" s="1"/>
      <c r="CH228" s="1"/>
      <c r="CI228" s="1"/>
      <c r="CJ228" s="1"/>
      <c r="CK228" s="1"/>
      <c r="CL228" s="1"/>
      <c r="CM228" s="1"/>
      <c r="CN228" s="1"/>
      <c r="CO228" s="1"/>
      <c r="CP228" s="1"/>
      <c r="CQ228" s="1"/>
      <c r="CR228" s="1"/>
      <c r="CS228" s="1"/>
      <c r="CT228" s="1"/>
      <c r="CU228" s="1"/>
      <c r="CV228" s="1"/>
    </row>
    <row r="229" spans="3:100" ht="14.25">
      <c r="C229" s="1"/>
      <c r="D229" s="3"/>
      <c r="E229" s="183"/>
      <c r="F229" s="183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  <c r="CB229" s="1"/>
      <c r="CC229" s="1"/>
      <c r="CD229" s="1"/>
      <c r="CE229" s="1"/>
      <c r="CF229" s="1"/>
      <c r="CG229" s="1"/>
      <c r="CH229" s="1"/>
      <c r="CI229" s="1"/>
      <c r="CJ229" s="1"/>
      <c r="CK229" s="1"/>
      <c r="CL229" s="1"/>
      <c r="CM229" s="1"/>
      <c r="CN229" s="1"/>
      <c r="CO229" s="1"/>
      <c r="CP229" s="1"/>
      <c r="CQ229" s="1"/>
      <c r="CR229" s="1"/>
      <c r="CS229" s="1"/>
      <c r="CT229" s="1"/>
      <c r="CU229" s="1"/>
      <c r="CV229" s="1"/>
    </row>
    <row r="230" spans="3:100" ht="14.25">
      <c r="C230" s="1"/>
      <c r="D230" s="3"/>
      <c r="E230" s="183"/>
      <c r="F230" s="183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  <c r="CB230" s="1"/>
      <c r="CC230" s="1"/>
      <c r="CD230" s="1"/>
      <c r="CE230" s="1"/>
      <c r="CF230" s="1"/>
      <c r="CG230" s="1"/>
      <c r="CH230" s="1"/>
      <c r="CI230" s="1"/>
      <c r="CJ230" s="1"/>
      <c r="CK230" s="1"/>
      <c r="CL230" s="1"/>
      <c r="CM230" s="1"/>
      <c r="CN230" s="1"/>
      <c r="CO230" s="1"/>
      <c r="CP230" s="1"/>
      <c r="CQ230" s="1"/>
      <c r="CR230" s="1"/>
      <c r="CS230" s="1"/>
      <c r="CT230" s="1"/>
      <c r="CU230" s="1"/>
      <c r="CV230" s="1"/>
    </row>
    <row r="231" spans="3:100" ht="14.25">
      <c r="C231" s="1"/>
      <c r="D231" s="3"/>
      <c r="E231" s="183"/>
      <c r="F231" s="183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  <c r="CB231" s="1"/>
      <c r="CC231" s="1"/>
      <c r="CD231" s="1"/>
      <c r="CE231" s="1"/>
      <c r="CF231" s="1"/>
      <c r="CG231" s="1"/>
      <c r="CH231" s="1"/>
      <c r="CI231" s="1"/>
      <c r="CJ231" s="1"/>
      <c r="CK231" s="1"/>
      <c r="CL231" s="1"/>
      <c r="CM231" s="1"/>
      <c r="CN231" s="1"/>
      <c r="CO231" s="1"/>
      <c r="CP231" s="1"/>
      <c r="CQ231" s="1"/>
      <c r="CR231" s="1"/>
      <c r="CS231" s="1"/>
      <c r="CT231" s="1"/>
      <c r="CU231" s="1"/>
      <c r="CV231" s="1"/>
    </row>
    <row r="232" spans="3:100" ht="14.25">
      <c r="C232" s="1"/>
      <c r="D232" s="3"/>
      <c r="E232" s="183"/>
      <c r="F232" s="183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  <c r="CB232" s="1"/>
      <c r="CC232" s="1"/>
      <c r="CD232" s="1"/>
      <c r="CE232" s="1"/>
      <c r="CF232" s="1"/>
      <c r="CG232" s="1"/>
      <c r="CH232" s="1"/>
      <c r="CI232" s="1"/>
      <c r="CJ232" s="1"/>
      <c r="CK232" s="1"/>
      <c r="CL232" s="1"/>
      <c r="CM232" s="1"/>
      <c r="CN232" s="1"/>
      <c r="CO232" s="1"/>
      <c r="CP232" s="1"/>
      <c r="CQ232" s="1"/>
      <c r="CR232" s="1"/>
      <c r="CS232" s="1"/>
      <c r="CT232" s="1"/>
      <c r="CU232" s="1"/>
      <c r="CV232" s="1"/>
    </row>
    <row r="233" spans="3:100" ht="14.25">
      <c r="C233" s="1"/>
      <c r="D233" s="3"/>
      <c r="E233" s="183"/>
      <c r="F233" s="183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  <c r="CB233" s="1"/>
      <c r="CC233" s="1"/>
      <c r="CD233" s="1"/>
      <c r="CE233" s="1"/>
      <c r="CF233" s="1"/>
      <c r="CG233" s="1"/>
      <c r="CH233" s="1"/>
      <c r="CI233" s="1"/>
      <c r="CJ233" s="1"/>
      <c r="CK233" s="1"/>
      <c r="CL233" s="1"/>
      <c r="CM233" s="1"/>
      <c r="CN233" s="1"/>
      <c r="CO233" s="1"/>
      <c r="CP233" s="1"/>
      <c r="CQ233" s="1"/>
      <c r="CR233" s="1"/>
      <c r="CS233" s="1"/>
      <c r="CT233" s="1"/>
      <c r="CU233" s="1"/>
      <c r="CV233" s="1"/>
    </row>
    <row r="234" spans="3:100" ht="14.25">
      <c r="C234" s="1"/>
      <c r="D234" s="3"/>
      <c r="E234" s="183"/>
      <c r="F234" s="183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  <c r="CB234" s="1"/>
      <c r="CC234" s="1"/>
      <c r="CD234" s="1"/>
      <c r="CE234" s="1"/>
      <c r="CF234" s="1"/>
      <c r="CG234" s="1"/>
      <c r="CH234" s="1"/>
      <c r="CI234" s="1"/>
      <c r="CJ234" s="1"/>
      <c r="CK234" s="1"/>
      <c r="CL234" s="1"/>
      <c r="CM234" s="1"/>
      <c r="CN234" s="1"/>
      <c r="CO234" s="1"/>
      <c r="CP234" s="1"/>
      <c r="CQ234" s="1"/>
      <c r="CR234" s="1"/>
      <c r="CS234" s="1"/>
      <c r="CT234" s="1"/>
      <c r="CU234" s="1"/>
      <c r="CV234" s="1"/>
    </row>
    <row r="235" spans="3:100" ht="14.25">
      <c r="C235" s="1"/>
      <c r="D235" s="3"/>
      <c r="E235" s="183"/>
      <c r="F235" s="183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  <c r="CB235" s="1"/>
      <c r="CC235" s="1"/>
      <c r="CD235" s="1"/>
      <c r="CE235" s="1"/>
      <c r="CF235" s="1"/>
      <c r="CG235" s="1"/>
      <c r="CH235" s="1"/>
      <c r="CI235" s="1"/>
      <c r="CJ235" s="1"/>
      <c r="CK235" s="1"/>
      <c r="CL235" s="1"/>
      <c r="CM235" s="1"/>
      <c r="CN235" s="1"/>
      <c r="CO235" s="1"/>
      <c r="CP235" s="1"/>
      <c r="CQ235" s="1"/>
      <c r="CR235" s="1"/>
      <c r="CS235" s="1"/>
      <c r="CT235" s="1"/>
      <c r="CU235" s="1"/>
      <c r="CV235" s="1"/>
    </row>
    <row r="236" spans="3:100" ht="14.25">
      <c r="C236" s="1"/>
      <c r="D236" s="3"/>
      <c r="E236" s="183"/>
      <c r="F236" s="183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  <c r="CB236" s="1"/>
      <c r="CC236" s="1"/>
      <c r="CD236" s="1"/>
      <c r="CE236" s="1"/>
      <c r="CF236" s="1"/>
      <c r="CG236" s="1"/>
      <c r="CH236" s="1"/>
      <c r="CI236" s="1"/>
      <c r="CJ236" s="1"/>
      <c r="CK236" s="1"/>
      <c r="CL236" s="1"/>
      <c r="CM236" s="1"/>
      <c r="CN236" s="1"/>
      <c r="CO236" s="1"/>
      <c r="CP236" s="1"/>
      <c r="CQ236" s="1"/>
      <c r="CR236" s="1"/>
      <c r="CS236" s="1"/>
      <c r="CT236" s="1"/>
      <c r="CU236" s="1"/>
      <c r="CV236" s="1"/>
    </row>
    <row r="237" spans="3:100" ht="14.25">
      <c r="C237" s="1"/>
      <c r="D237" s="3"/>
      <c r="E237" s="183"/>
      <c r="F237" s="183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  <c r="CB237" s="1"/>
      <c r="CC237" s="1"/>
      <c r="CD237" s="1"/>
      <c r="CE237" s="1"/>
      <c r="CF237" s="1"/>
      <c r="CG237" s="1"/>
      <c r="CH237" s="1"/>
      <c r="CI237" s="1"/>
      <c r="CJ237" s="1"/>
      <c r="CK237" s="1"/>
      <c r="CL237" s="1"/>
      <c r="CM237" s="1"/>
      <c r="CN237" s="1"/>
      <c r="CO237" s="1"/>
      <c r="CP237" s="1"/>
      <c r="CQ237" s="1"/>
      <c r="CR237" s="1"/>
      <c r="CS237" s="1"/>
      <c r="CT237" s="1"/>
      <c r="CU237" s="1"/>
      <c r="CV237" s="1"/>
    </row>
    <row r="238" spans="3:100" ht="14.25">
      <c r="C238" s="1"/>
      <c r="D238" s="3"/>
      <c r="E238" s="183"/>
      <c r="F238" s="183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  <c r="CB238" s="1"/>
      <c r="CC238" s="1"/>
      <c r="CD238" s="1"/>
      <c r="CE238" s="1"/>
      <c r="CF238" s="1"/>
      <c r="CG238" s="1"/>
      <c r="CH238" s="1"/>
      <c r="CI238" s="1"/>
      <c r="CJ238" s="1"/>
      <c r="CK238" s="1"/>
      <c r="CL238" s="1"/>
      <c r="CM238" s="1"/>
      <c r="CN238" s="1"/>
      <c r="CO238" s="1"/>
      <c r="CP238" s="1"/>
      <c r="CQ238" s="1"/>
      <c r="CR238" s="1"/>
      <c r="CS238" s="1"/>
      <c r="CT238" s="1"/>
      <c r="CU238" s="1"/>
      <c r="CV238" s="1"/>
    </row>
    <row r="239" spans="3:100" ht="14.25">
      <c r="C239" s="1"/>
      <c r="D239" s="3"/>
      <c r="E239" s="183"/>
      <c r="F239" s="183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  <c r="CB239" s="1"/>
      <c r="CC239" s="1"/>
      <c r="CD239" s="1"/>
      <c r="CE239" s="1"/>
      <c r="CF239" s="1"/>
      <c r="CG239" s="1"/>
      <c r="CH239" s="1"/>
      <c r="CI239" s="1"/>
      <c r="CJ239" s="1"/>
      <c r="CK239" s="1"/>
      <c r="CL239" s="1"/>
      <c r="CM239" s="1"/>
      <c r="CN239" s="1"/>
      <c r="CO239" s="1"/>
      <c r="CP239" s="1"/>
      <c r="CQ239" s="1"/>
      <c r="CR239" s="1"/>
      <c r="CS239" s="1"/>
      <c r="CT239" s="1"/>
      <c r="CU239" s="1"/>
      <c r="CV239" s="1"/>
    </row>
    <row r="240" spans="3:100" ht="14.25">
      <c r="C240" s="1"/>
      <c r="D240" s="3"/>
      <c r="E240" s="183"/>
      <c r="F240" s="183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  <c r="CB240" s="1"/>
      <c r="CC240" s="1"/>
      <c r="CD240" s="1"/>
      <c r="CE240" s="1"/>
      <c r="CF240" s="1"/>
      <c r="CG240" s="1"/>
      <c r="CH240" s="1"/>
      <c r="CI240" s="1"/>
      <c r="CJ240" s="1"/>
      <c r="CK240" s="1"/>
      <c r="CL240" s="1"/>
      <c r="CM240" s="1"/>
      <c r="CN240" s="1"/>
      <c r="CO240" s="1"/>
      <c r="CP240" s="1"/>
      <c r="CQ240" s="1"/>
      <c r="CR240" s="1"/>
      <c r="CS240" s="1"/>
      <c r="CT240" s="1"/>
      <c r="CU240" s="1"/>
      <c r="CV240" s="1"/>
    </row>
    <row r="241" spans="3:100" ht="14.25">
      <c r="C241" s="1"/>
      <c r="D241" s="3"/>
      <c r="E241" s="183"/>
      <c r="F241" s="183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  <c r="CB241" s="1"/>
      <c r="CC241" s="1"/>
      <c r="CD241" s="1"/>
      <c r="CE241" s="1"/>
      <c r="CF241" s="1"/>
      <c r="CG241" s="1"/>
      <c r="CH241" s="1"/>
      <c r="CI241" s="1"/>
      <c r="CJ241" s="1"/>
      <c r="CK241" s="1"/>
      <c r="CL241" s="1"/>
      <c r="CM241" s="1"/>
      <c r="CN241" s="1"/>
      <c r="CO241" s="1"/>
      <c r="CP241" s="1"/>
      <c r="CQ241" s="1"/>
      <c r="CR241" s="1"/>
      <c r="CS241" s="1"/>
      <c r="CT241" s="1"/>
      <c r="CU241" s="1"/>
      <c r="CV241" s="1"/>
    </row>
    <row r="242" spans="3:100" ht="14.25">
      <c r="C242" s="1"/>
      <c r="D242" s="3"/>
      <c r="E242" s="183"/>
      <c r="F242" s="183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  <c r="CB242" s="1"/>
      <c r="CC242" s="1"/>
      <c r="CD242" s="1"/>
      <c r="CE242" s="1"/>
      <c r="CF242" s="1"/>
      <c r="CG242" s="1"/>
      <c r="CH242" s="1"/>
      <c r="CI242" s="1"/>
      <c r="CJ242" s="1"/>
      <c r="CK242" s="1"/>
      <c r="CL242" s="1"/>
      <c r="CM242" s="1"/>
      <c r="CN242" s="1"/>
      <c r="CO242" s="1"/>
      <c r="CP242" s="1"/>
      <c r="CQ242" s="1"/>
      <c r="CR242" s="1"/>
      <c r="CS242" s="1"/>
      <c r="CT242" s="1"/>
      <c r="CU242" s="1"/>
      <c r="CV242" s="1"/>
    </row>
    <row r="243" spans="3:100" ht="14.25">
      <c r="C243" s="1"/>
      <c r="D243" s="3"/>
      <c r="E243" s="183"/>
      <c r="F243" s="183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  <c r="CB243" s="1"/>
      <c r="CC243" s="1"/>
      <c r="CD243" s="1"/>
      <c r="CE243" s="1"/>
      <c r="CF243" s="1"/>
      <c r="CG243" s="1"/>
      <c r="CH243" s="1"/>
      <c r="CI243" s="1"/>
      <c r="CJ243" s="1"/>
      <c r="CK243" s="1"/>
      <c r="CL243" s="1"/>
      <c r="CM243" s="1"/>
      <c r="CN243" s="1"/>
      <c r="CO243" s="1"/>
      <c r="CP243" s="1"/>
      <c r="CQ243" s="1"/>
      <c r="CR243" s="1"/>
      <c r="CS243" s="1"/>
      <c r="CT243" s="1"/>
      <c r="CU243" s="1"/>
      <c r="CV243" s="1"/>
    </row>
    <row r="244" spans="3:100" ht="14.25">
      <c r="C244" s="1"/>
      <c r="D244" s="3"/>
      <c r="E244" s="183"/>
      <c r="F244" s="183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  <c r="CB244" s="1"/>
      <c r="CC244" s="1"/>
      <c r="CD244" s="1"/>
      <c r="CE244" s="1"/>
      <c r="CF244" s="1"/>
      <c r="CG244" s="1"/>
      <c r="CH244" s="1"/>
      <c r="CI244" s="1"/>
      <c r="CJ244" s="1"/>
      <c r="CK244" s="1"/>
      <c r="CL244" s="1"/>
      <c r="CM244" s="1"/>
      <c r="CN244" s="1"/>
      <c r="CO244" s="1"/>
      <c r="CP244" s="1"/>
      <c r="CQ244" s="1"/>
      <c r="CR244" s="1"/>
      <c r="CS244" s="1"/>
      <c r="CT244" s="1"/>
      <c r="CU244" s="1"/>
      <c r="CV244" s="1"/>
    </row>
    <row r="245" spans="3:100" ht="14.25">
      <c r="C245" s="1"/>
      <c r="D245" s="3"/>
      <c r="E245" s="183"/>
      <c r="F245" s="183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  <c r="CB245" s="1"/>
      <c r="CC245" s="1"/>
      <c r="CD245" s="1"/>
      <c r="CE245" s="1"/>
      <c r="CF245" s="1"/>
      <c r="CG245" s="1"/>
      <c r="CH245" s="1"/>
      <c r="CI245" s="1"/>
      <c r="CJ245" s="1"/>
      <c r="CK245" s="1"/>
      <c r="CL245" s="1"/>
      <c r="CM245" s="1"/>
      <c r="CN245" s="1"/>
      <c r="CO245" s="1"/>
      <c r="CP245" s="1"/>
      <c r="CQ245" s="1"/>
      <c r="CR245" s="1"/>
      <c r="CS245" s="1"/>
      <c r="CT245" s="1"/>
      <c r="CU245" s="1"/>
      <c r="CV245" s="1"/>
    </row>
    <row r="246" spans="3:100" ht="14.25">
      <c r="C246" s="1"/>
      <c r="D246" s="3"/>
      <c r="E246" s="183"/>
      <c r="F246" s="183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  <c r="CB246" s="1"/>
      <c r="CC246" s="1"/>
      <c r="CD246" s="1"/>
      <c r="CE246" s="1"/>
      <c r="CF246" s="1"/>
      <c r="CG246" s="1"/>
      <c r="CH246" s="1"/>
      <c r="CI246" s="1"/>
      <c r="CJ246" s="1"/>
      <c r="CK246" s="1"/>
      <c r="CL246" s="1"/>
      <c r="CM246" s="1"/>
      <c r="CN246" s="1"/>
      <c r="CO246" s="1"/>
      <c r="CP246" s="1"/>
      <c r="CQ246" s="1"/>
      <c r="CR246" s="1"/>
      <c r="CS246" s="1"/>
      <c r="CT246" s="1"/>
      <c r="CU246" s="1"/>
      <c r="CV246" s="1"/>
    </row>
    <row r="247" spans="3:100" ht="14.25">
      <c r="C247" s="1"/>
      <c r="D247" s="3"/>
      <c r="E247" s="183"/>
      <c r="F247" s="183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  <c r="CB247" s="1"/>
      <c r="CC247" s="1"/>
      <c r="CD247" s="1"/>
      <c r="CE247" s="1"/>
      <c r="CF247" s="1"/>
      <c r="CG247" s="1"/>
      <c r="CH247" s="1"/>
      <c r="CI247" s="1"/>
      <c r="CJ247" s="1"/>
      <c r="CK247" s="1"/>
      <c r="CL247" s="1"/>
      <c r="CM247" s="1"/>
      <c r="CN247" s="1"/>
      <c r="CO247" s="1"/>
      <c r="CP247" s="1"/>
      <c r="CQ247" s="1"/>
      <c r="CR247" s="1"/>
      <c r="CS247" s="1"/>
      <c r="CT247" s="1"/>
      <c r="CU247" s="1"/>
      <c r="CV247" s="1"/>
    </row>
    <row r="248" spans="3:100" ht="14.25">
      <c r="C248" s="1"/>
      <c r="D248" s="3"/>
      <c r="E248" s="183"/>
      <c r="F248" s="183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  <c r="CB248" s="1"/>
      <c r="CC248" s="1"/>
      <c r="CD248" s="1"/>
      <c r="CE248" s="1"/>
      <c r="CF248" s="1"/>
      <c r="CG248" s="1"/>
      <c r="CH248" s="1"/>
      <c r="CI248" s="1"/>
      <c r="CJ248" s="1"/>
      <c r="CK248" s="1"/>
      <c r="CL248" s="1"/>
      <c r="CM248" s="1"/>
      <c r="CN248" s="1"/>
      <c r="CO248" s="1"/>
      <c r="CP248" s="1"/>
      <c r="CQ248" s="1"/>
      <c r="CR248" s="1"/>
      <c r="CS248" s="1"/>
      <c r="CT248" s="1"/>
      <c r="CU248" s="1"/>
      <c r="CV248" s="1"/>
    </row>
    <row r="249" spans="3:100" ht="14.25">
      <c r="C249" s="1"/>
      <c r="D249" s="3"/>
      <c r="E249" s="183"/>
      <c r="F249" s="183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  <c r="CB249" s="1"/>
      <c r="CC249" s="1"/>
      <c r="CD249" s="1"/>
      <c r="CE249" s="1"/>
      <c r="CF249" s="1"/>
      <c r="CG249" s="1"/>
      <c r="CH249" s="1"/>
      <c r="CI249" s="1"/>
      <c r="CJ249" s="1"/>
      <c r="CK249" s="1"/>
      <c r="CL249" s="1"/>
      <c r="CM249" s="1"/>
      <c r="CN249" s="1"/>
      <c r="CO249" s="1"/>
      <c r="CP249" s="1"/>
      <c r="CQ249" s="1"/>
      <c r="CR249" s="1"/>
      <c r="CS249" s="1"/>
      <c r="CT249" s="1"/>
      <c r="CU249" s="1"/>
      <c r="CV249" s="1"/>
    </row>
    <row r="250" spans="3:100" ht="14.25">
      <c r="C250" s="1"/>
      <c r="D250" s="3"/>
      <c r="E250" s="183"/>
      <c r="F250" s="183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  <c r="CB250" s="1"/>
      <c r="CC250" s="1"/>
      <c r="CD250" s="1"/>
      <c r="CE250" s="1"/>
      <c r="CF250" s="1"/>
      <c r="CG250" s="1"/>
      <c r="CH250" s="1"/>
      <c r="CI250" s="1"/>
      <c r="CJ250" s="1"/>
      <c r="CK250" s="1"/>
      <c r="CL250" s="1"/>
      <c r="CM250" s="1"/>
      <c r="CN250" s="1"/>
      <c r="CO250" s="1"/>
      <c r="CP250" s="1"/>
      <c r="CQ250" s="1"/>
      <c r="CR250" s="1"/>
      <c r="CS250" s="1"/>
      <c r="CT250" s="1"/>
      <c r="CU250" s="1"/>
      <c r="CV250" s="1"/>
    </row>
    <row r="251" spans="3:100" ht="14.25">
      <c r="C251" s="1"/>
      <c r="D251" s="3"/>
      <c r="E251" s="183"/>
      <c r="F251" s="183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  <c r="CB251" s="1"/>
      <c r="CC251" s="1"/>
      <c r="CD251" s="1"/>
      <c r="CE251" s="1"/>
      <c r="CF251" s="1"/>
      <c r="CG251" s="1"/>
      <c r="CH251" s="1"/>
      <c r="CI251" s="1"/>
      <c r="CJ251" s="1"/>
      <c r="CK251" s="1"/>
      <c r="CL251" s="1"/>
      <c r="CM251" s="1"/>
      <c r="CN251" s="1"/>
      <c r="CO251" s="1"/>
      <c r="CP251" s="1"/>
      <c r="CQ251" s="1"/>
      <c r="CR251" s="1"/>
      <c r="CS251" s="1"/>
      <c r="CT251" s="1"/>
      <c r="CU251" s="1"/>
      <c r="CV251" s="1"/>
    </row>
    <row r="252" spans="3:100" ht="14.25">
      <c r="C252" s="1"/>
      <c r="D252" s="3"/>
      <c r="E252" s="183"/>
      <c r="F252" s="183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  <c r="CB252" s="1"/>
      <c r="CC252" s="1"/>
      <c r="CD252" s="1"/>
      <c r="CE252" s="1"/>
      <c r="CF252" s="1"/>
      <c r="CG252" s="1"/>
      <c r="CH252" s="1"/>
      <c r="CI252" s="1"/>
      <c r="CJ252" s="1"/>
      <c r="CK252" s="1"/>
      <c r="CL252" s="1"/>
      <c r="CM252" s="1"/>
      <c r="CN252" s="1"/>
      <c r="CO252" s="1"/>
      <c r="CP252" s="1"/>
      <c r="CQ252" s="1"/>
      <c r="CR252" s="1"/>
      <c r="CS252" s="1"/>
      <c r="CT252" s="1"/>
      <c r="CU252" s="1"/>
      <c r="CV252" s="1"/>
    </row>
    <row r="253" spans="3:100" ht="14.25">
      <c r="C253" s="1"/>
      <c r="D253" s="3"/>
      <c r="E253" s="183"/>
      <c r="F253" s="183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1"/>
      <c r="CB253" s="1"/>
      <c r="CC253" s="1"/>
      <c r="CD253" s="1"/>
      <c r="CE253" s="1"/>
      <c r="CF253" s="1"/>
      <c r="CG253" s="1"/>
      <c r="CH253" s="1"/>
      <c r="CI253" s="1"/>
      <c r="CJ253" s="1"/>
      <c r="CK253" s="1"/>
      <c r="CL253" s="1"/>
      <c r="CM253" s="1"/>
      <c r="CN253" s="1"/>
      <c r="CO253" s="1"/>
      <c r="CP253" s="1"/>
      <c r="CQ253" s="1"/>
      <c r="CR253" s="1"/>
      <c r="CS253" s="1"/>
      <c r="CT253" s="1"/>
      <c r="CU253" s="1"/>
      <c r="CV253" s="1"/>
    </row>
    <row r="254" spans="3:100" ht="14.25">
      <c r="C254" s="1"/>
      <c r="D254" s="3"/>
      <c r="E254" s="183"/>
      <c r="F254" s="183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1"/>
      <c r="CB254" s="1"/>
      <c r="CC254" s="1"/>
      <c r="CD254" s="1"/>
      <c r="CE254" s="1"/>
      <c r="CF254" s="1"/>
      <c r="CG254" s="1"/>
      <c r="CH254" s="1"/>
      <c r="CI254" s="1"/>
      <c r="CJ254" s="1"/>
      <c r="CK254" s="1"/>
      <c r="CL254" s="1"/>
      <c r="CM254" s="1"/>
      <c r="CN254" s="1"/>
      <c r="CO254" s="1"/>
      <c r="CP254" s="1"/>
      <c r="CQ254" s="1"/>
      <c r="CR254" s="1"/>
      <c r="CS254" s="1"/>
      <c r="CT254" s="1"/>
      <c r="CU254" s="1"/>
      <c r="CV254" s="1"/>
    </row>
    <row r="255" spans="3:100" ht="14.25">
      <c r="C255" s="1"/>
      <c r="D255" s="3"/>
      <c r="E255" s="183"/>
      <c r="F255" s="183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  <c r="BM255" s="1"/>
      <c r="BN255" s="1"/>
      <c r="BO255" s="1"/>
      <c r="BP255" s="1"/>
      <c r="BQ255" s="1"/>
      <c r="BR255" s="1"/>
      <c r="BS255" s="1"/>
      <c r="BT255" s="1"/>
      <c r="BU255" s="1"/>
      <c r="BV255" s="1"/>
      <c r="BW255" s="1"/>
      <c r="BX255" s="1"/>
      <c r="BY255" s="1"/>
      <c r="BZ255" s="1"/>
      <c r="CA255" s="1"/>
      <c r="CB255" s="1"/>
      <c r="CC255" s="1"/>
      <c r="CD255" s="1"/>
      <c r="CE255" s="1"/>
      <c r="CF255" s="1"/>
      <c r="CG255" s="1"/>
      <c r="CH255" s="1"/>
      <c r="CI255" s="1"/>
      <c r="CJ255" s="1"/>
      <c r="CK255" s="1"/>
      <c r="CL255" s="1"/>
      <c r="CM255" s="1"/>
      <c r="CN255" s="1"/>
      <c r="CO255" s="1"/>
      <c r="CP255" s="1"/>
      <c r="CQ255" s="1"/>
      <c r="CR255" s="1"/>
      <c r="CS255" s="1"/>
      <c r="CT255" s="1"/>
      <c r="CU255" s="1"/>
      <c r="CV255" s="1"/>
    </row>
    <row r="256" spans="3:100" ht="14.25">
      <c r="C256" s="1"/>
      <c r="D256" s="3"/>
      <c r="E256" s="183"/>
      <c r="F256" s="183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  <c r="BM256" s="1"/>
      <c r="BN256" s="1"/>
      <c r="BO256" s="1"/>
      <c r="BP256" s="1"/>
      <c r="BQ256" s="1"/>
      <c r="BR256" s="1"/>
      <c r="BS256" s="1"/>
      <c r="BT256" s="1"/>
      <c r="BU256" s="1"/>
      <c r="BV256" s="1"/>
      <c r="BW256" s="1"/>
      <c r="BX256" s="1"/>
      <c r="BY256" s="1"/>
      <c r="BZ256" s="1"/>
      <c r="CA256" s="1"/>
      <c r="CB256" s="1"/>
      <c r="CC256" s="1"/>
      <c r="CD256" s="1"/>
      <c r="CE256" s="1"/>
      <c r="CF256" s="1"/>
      <c r="CG256" s="1"/>
      <c r="CH256" s="1"/>
      <c r="CI256" s="1"/>
      <c r="CJ256" s="1"/>
      <c r="CK256" s="1"/>
      <c r="CL256" s="1"/>
      <c r="CM256" s="1"/>
      <c r="CN256" s="1"/>
      <c r="CO256" s="1"/>
      <c r="CP256" s="1"/>
      <c r="CQ256" s="1"/>
      <c r="CR256" s="1"/>
      <c r="CS256" s="1"/>
      <c r="CT256" s="1"/>
      <c r="CU256" s="1"/>
      <c r="CV256" s="1"/>
    </row>
    <row r="257" spans="4:4">
      <c r="D257" s="4"/>
    </row>
    <row r="258" spans="4:4">
      <c r="D258" s="4"/>
    </row>
    <row r="259" spans="4:4">
      <c r="D259" s="4"/>
    </row>
    <row r="260" spans="4:4">
      <c r="D260" s="4"/>
    </row>
    <row r="261" spans="4:4">
      <c r="D261" s="4"/>
    </row>
    <row r="262" spans="4:4">
      <c r="D262" s="4"/>
    </row>
    <row r="263" spans="4:4">
      <c r="D263" s="4"/>
    </row>
    <row r="264" spans="4:4">
      <c r="D264" s="4"/>
    </row>
    <row r="265" spans="4:4">
      <c r="D265" s="4"/>
    </row>
    <row r="266" spans="4:4">
      <c r="D266" s="4"/>
    </row>
    <row r="267" spans="4:4">
      <c r="D267" s="4"/>
    </row>
    <row r="268" spans="4:4">
      <c r="D268" s="4"/>
    </row>
    <row r="269" spans="4:4">
      <c r="D269" s="4"/>
    </row>
    <row r="270" spans="4:4">
      <c r="D270" s="4"/>
    </row>
    <row r="271" spans="4:4">
      <c r="D271" s="4"/>
    </row>
    <row r="272" spans="4:4">
      <c r="D272" s="4"/>
    </row>
    <row r="273" spans="4:4">
      <c r="D273" s="4"/>
    </row>
    <row r="274" spans="4:4">
      <c r="D274" s="4"/>
    </row>
    <row r="275" spans="4:4">
      <c r="D275" s="4"/>
    </row>
    <row r="276" spans="4:4">
      <c r="D276" s="4"/>
    </row>
    <row r="277" spans="4:4">
      <c r="D277" s="4"/>
    </row>
    <row r="278" spans="4:4">
      <c r="D278" s="4"/>
    </row>
    <row r="279" spans="4:4">
      <c r="D279" s="4"/>
    </row>
    <row r="280" spans="4:4">
      <c r="D280" s="4"/>
    </row>
    <row r="281" spans="4:4">
      <c r="D281" s="4"/>
    </row>
    <row r="282" spans="4:4">
      <c r="D282" s="4"/>
    </row>
    <row r="283" spans="4:4">
      <c r="D283" s="4"/>
    </row>
    <row r="284" spans="4:4">
      <c r="D284" s="4"/>
    </row>
    <row r="285" spans="4:4">
      <c r="D285" s="4"/>
    </row>
    <row r="286" spans="4:4">
      <c r="D286" s="4"/>
    </row>
    <row r="287" spans="4:4">
      <c r="D287" s="4"/>
    </row>
    <row r="288" spans="4:4">
      <c r="D288" s="4"/>
    </row>
    <row r="289" spans="4:4">
      <c r="D289" s="4"/>
    </row>
    <row r="290" spans="4:4">
      <c r="D290" s="4"/>
    </row>
    <row r="291" spans="4:4">
      <c r="D291" s="4"/>
    </row>
    <row r="292" spans="4:4">
      <c r="D292" s="4"/>
    </row>
    <row r="293" spans="4:4">
      <c r="D293" s="4"/>
    </row>
    <row r="294" spans="4:4">
      <c r="D294" s="4"/>
    </row>
    <row r="295" spans="4:4">
      <c r="D295" s="4"/>
    </row>
    <row r="296" spans="4:4">
      <c r="D296" s="4"/>
    </row>
    <row r="297" spans="4:4">
      <c r="D297" s="4"/>
    </row>
    <row r="298" spans="4:4">
      <c r="D298" s="4"/>
    </row>
    <row r="299" spans="4:4">
      <c r="D299" s="4"/>
    </row>
    <row r="300" spans="4:4">
      <c r="D300" s="4"/>
    </row>
    <row r="301" spans="4:4">
      <c r="D301" s="4"/>
    </row>
    <row r="302" spans="4:4">
      <c r="D302" s="4"/>
    </row>
    <row r="303" spans="4:4">
      <c r="D303" s="4"/>
    </row>
    <row r="304" spans="4:4">
      <c r="D304" s="4"/>
    </row>
    <row r="305" spans="4:4">
      <c r="D305" s="4"/>
    </row>
    <row r="306" spans="4:4">
      <c r="D306" s="4"/>
    </row>
    <row r="307" spans="4:4">
      <c r="D307" s="4"/>
    </row>
    <row r="308" spans="4:4">
      <c r="D308" s="4"/>
    </row>
    <row r="309" spans="4:4">
      <c r="D309" s="4"/>
    </row>
    <row r="310" spans="4:4">
      <c r="D310" s="4"/>
    </row>
    <row r="311" spans="4:4">
      <c r="D311" s="4"/>
    </row>
    <row r="312" spans="4:4">
      <c r="D312" s="4"/>
    </row>
    <row r="313" spans="4:4">
      <c r="D313" s="4"/>
    </row>
    <row r="314" spans="4:4">
      <c r="D314" s="4"/>
    </row>
    <row r="315" spans="4:4">
      <c r="D315" s="4"/>
    </row>
    <row r="316" spans="4:4">
      <c r="D316" s="4"/>
    </row>
    <row r="317" spans="4:4">
      <c r="D317" s="4"/>
    </row>
    <row r="318" spans="4:4">
      <c r="D318" s="4"/>
    </row>
    <row r="319" spans="4:4">
      <c r="D319" s="4"/>
    </row>
    <row r="320" spans="4:4">
      <c r="D320" s="4"/>
    </row>
    <row r="321" spans="4:4">
      <c r="D321" s="4"/>
    </row>
    <row r="322" spans="4:4">
      <c r="D322" s="4"/>
    </row>
    <row r="323" spans="4:4">
      <c r="D323" s="4"/>
    </row>
    <row r="324" spans="4:4">
      <c r="D324" s="4"/>
    </row>
    <row r="325" spans="4:4">
      <c r="D325" s="4"/>
    </row>
    <row r="326" spans="4:4">
      <c r="D326" s="4"/>
    </row>
    <row r="327" spans="4:4">
      <c r="D327" s="4"/>
    </row>
    <row r="328" spans="4:4">
      <c r="D328" s="4"/>
    </row>
    <row r="329" spans="4:4">
      <c r="D329" s="4"/>
    </row>
    <row r="330" spans="4:4">
      <c r="D330" s="4"/>
    </row>
    <row r="331" spans="4:4">
      <c r="D331" s="4"/>
    </row>
    <row r="332" spans="4:4">
      <c r="D332" s="4"/>
    </row>
    <row r="333" spans="4:4">
      <c r="D333" s="4"/>
    </row>
    <row r="334" spans="4:4">
      <c r="D334" s="4"/>
    </row>
    <row r="335" spans="4:4">
      <c r="D335" s="4"/>
    </row>
    <row r="336" spans="4:4">
      <c r="D336" s="4"/>
    </row>
    <row r="337" spans="4:4">
      <c r="D337" s="4"/>
    </row>
    <row r="338" spans="4:4">
      <c r="D338" s="4"/>
    </row>
    <row r="339" spans="4:4">
      <c r="D339" s="4"/>
    </row>
    <row r="340" spans="4:4">
      <c r="D340" s="4"/>
    </row>
    <row r="341" spans="4:4">
      <c r="D341" s="4"/>
    </row>
    <row r="342" spans="4:4">
      <c r="D342" s="4"/>
    </row>
    <row r="343" spans="4:4">
      <c r="D343" s="4"/>
    </row>
    <row r="344" spans="4:4">
      <c r="D344" s="4"/>
    </row>
    <row r="345" spans="4:4">
      <c r="D345" s="4"/>
    </row>
    <row r="346" spans="4:4">
      <c r="D346" s="4"/>
    </row>
    <row r="347" spans="4:4">
      <c r="D347" s="4"/>
    </row>
    <row r="348" spans="4:4">
      <c r="D348" s="4"/>
    </row>
    <row r="349" spans="4:4">
      <c r="D349" s="4"/>
    </row>
    <row r="350" spans="4:4">
      <c r="D350" s="4"/>
    </row>
    <row r="351" spans="4:4">
      <c r="D351" s="4"/>
    </row>
    <row r="352" spans="4:4">
      <c r="D352" s="4"/>
    </row>
    <row r="353" spans="4:4">
      <c r="D353" s="4"/>
    </row>
    <row r="354" spans="4:4">
      <c r="D354" s="4"/>
    </row>
    <row r="355" spans="4:4">
      <c r="D355" s="4"/>
    </row>
    <row r="356" spans="4:4">
      <c r="D356" s="4"/>
    </row>
    <row r="357" spans="4:4">
      <c r="D357" s="4"/>
    </row>
    <row r="358" spans="4:4">
      <c r="D358" s="4"/>
    </row>
    <row r="359" spans="4:4">
      <c r="D359" s="4"/>
    </row>
    <row r="360" spans="4:4">
      <c r="D360" s="4"/>
    </row>
    <row r="361" spans="4:4">
      <c r="D361" s="4"/>
    </row>
    <row r="362" spans="4:4">
      <c r="D362" s="4"/>
    </row>
    <row r="363" spans="4:4">
      <c r="D363" s="4"/>
    </row>
    <row r="364" spans="4:4">
      <c r="D364" s="4"/>
    </row>
    <row r="365" spans="4:4">
      <c r="D365" s="4"/>
    </row>
    <row r="366" spans="4:4">
      <c r="D366" s="4"/>
    </row>
    <row r="367" spans="4:4">
      <c r="D367" s="4"/>
    </row>
    <row r="368" spans="4:4">
      <c r="D368" s="4"/>
    </row>
    <row r="369" spans="4:4">
      <c r="D369" s="4"/>
    </row>
    <row r="370" spans="4:4">
      <c r="D370" s="4"/>
    </row>
    <row r="371" spans="4:4">
      <c r="D371" s="4"/>
    </row>
    <row r="372" spans="4:4">
      <c r="D372" s="4"/>
    </row>
    <row r="373" spans="4:4">
      <c r="D373" s="4"/>
    </row>
    <row r="374" spans="4:4">
      <c r="D374" s="4"/>
    </row>
    <row r="375" spans="4:4">
      <c r="D375" s="4"/>
    </row>
    <row r="376" spans="4:4">
      <c r="D376" s="4"/>
    </row>
    <row r="377" spans="4:4">
      <c r="D377" s="4"/>
    </row>
    <row r="378" spans="4:4">
      <c r="D378" s="4"/>
    </row>
    <row r="379" spans="4:4">
      <c r="D379" s="4"/>
    </row>
    <row r="380" spans="4:4">
      <c r="D380" s="4"/>
    </row>
    <row r="381" spans="4:4">
      <c r="D381" s="4"/>
    </row>
    <row r="382" spans="4:4">
      <c r="D382" s="4"/>
    </row>
    <row r="383" spans="4:4">
      <c r="D383" s="4"/>
    </row>
  </sheetData>
  <sheetProtection algorithmName="SHA-512" hashValue="oklLWLXZZcQwGbghR0/0ShUnuo4EPtrWDno685M2TkNAFcSFlpT7yY5k9h4XV8YDYxNhpdEea89u5FdmNCba+g==" saltValue="IPGcV63RUKk1y1m0uwuaoA==" spinCount="100000" sheet="1" objects="1" scenarios="1" formatCells="0"/>
  <pageMargins left="0.78740157499999996" right="0.78740157499999996" top="0.85" bottom="0.51" header="0.44" footer="0.92"/>
  <pageSetup paperSize="9" scale="75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indexed="37"/>
  </sheetPr>
  <dimension ref="A1:CV383"/>
  <sheetViews>
    <sheetView zoomScale="75" zoomScaleNormal="75" workbookViewId="0"/>
  </sheetViews>
  <sheetFormatPr defaultRowHeight="12.75"/>
  <cols>
    <col min="1" max="1" width="2.28515625" customWidth="1"/>
    <col min="2" max="2" width="18.7109375" customWidth="1"/>
    <col min="3" max="3" width="69.85546875" customWidth="1"/>
    <col min="4" max="4" width="8.7109375" customWidth="1"/>
    <col min="5" max="5" width="12.7109375" style="182" customWidth="1"/>
    <col min="6" max="6" width="9.140625" style="182"/>
    <col min="7" max="7" width="4" customWidth="1"/>
    <col min="8" max="8" width="45.7109375" customWidth="1"/>
    <col min="9" max="10" width="12.7109375" customWidth="1"/>
  </cols>
  <sheetData>
    <row r="1" spans="1:100">
      <c r="A1" s="8"/>
      <c r="B1" s="8"/>
      <c r="C1" s="8"/>
      <c r="D1" s="8"/>
      <c r="E1" s="169"/>
      <c r="F1" s="169"/>
      <c r="G1" s="8"/>
      <c r="H1" s="8"/>
      <c r="I1" s="8"/>
      <c r="J1" s="8"/>
      <c r="K1" s="8"/>
    </row>
    <row r="2" spans="1:100" ht="14.25">
      <c r="A2" s="8"/>
      <c r="B2" s="12"/>
      <c r="C2" s="29" t="s">
        <v>301</v>
      </c>
      <c r="D2" s="12"/>
      <c r="E2" s="170"/>
      <c r="F2" s="172"/>
      <c r="G2" s="13"/>
      <c r="H2" s="29" t="s">
        <v>137</v>
      </c>
      <c r="I2" s="13"/>
      <c r="J2" s="13"/>
      <c r="K2" s="7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</row>
    <row r="3" spans="1:100" s="74" customFormat="1" ht="15" thickBot="1">
      <c r="A3" s="11"/>
      <c r="B3" s="11"/>
      <c r="C3" s="63"/>
      <c r="D3" s="72"/>
      <c r="E3" s="171"/>
      <c r="F3" s="184"/>
      <c r="G3" s="9"/>
      <c r="H3" s="63"/>
      <c r="I3" s="9"/>
      <c r="J3" s="9"/>
      <c r="K3" s="9"/>
      <c r="L3" s="73"/>
      <c r="M3" s="73"/>
      <c r="N3" s="73"/>
      <c r="O3" s="73"/>
      <c r="P3" s="73"/>
      <c r="Q3" s="73"/>
      <c r="R3" s="73"/>
      <c r="S3" s="73"/>
      <c r="T3" s="73"/>
      <c r="U3" s="73"/>
      <c r="V3" s="73"/>
      <c r="W3" s="73"/>
      <c r="X3" s="73"/>
      <c r="Y3" s="73"/>
      <c r="Z3" s="73"/>
      <c r="AA3" s="73"/>
      <c r="AB3" s="73"/>
      <c r="AC3" s="73"/>
      <c r="AD3" s="73"/>
      <c r="AE3" s="73"/>
      <c r="AF3" s="73"/>
      <c r="AG3" s="73"/>
      <c r="AH3" s="73"/>
      <c r="AI3" s="73"/>
      <c r="AJ3" s="73"/>
      <c r="AK3" s="73"/>
      <c r="AL3" s="73"/>
      <c r="AM3" s="73"/>
      <c r="AN3" s="73"/>
      <c r="AO3" s="73"/>
      <c r="AP3" s="73"/>
      <c r="AQ3" s="73"/>
      <c r="AR3" s="73"/>
      <c r="AS3" s="73"/>
      <c r="AT3" s="73"/>
      <c r="AU3" s="73"/>
      <c r="AV3" s="73"/>
      <c r="AW3" s="73"/>
      <c r="AX3" s="73"/>
      <c r="AY3" s="73"/>
      <c r="AZ3" s="73"/>
      <c r="BA3" s="73"/>
      <c r="BB3" s="73"/>
      <c r="BC3" s="73"/>
      <c r="BD3" s="73"/>
      <c r="BE3" s="73"/>
      <c r="BF3" s="73"/>
      <c r="BG3" s="73"/>
      <c r="BH3" s="73"/>
      <c r="BI3" s="73"/>
      <c r="BJ3" s="73"/>
      <c r="BK3" s="73"/>
      <c r="BL3" s="73"/>
      <c r="BM3" s="73"/>
      <c r="BN3" s="73"/>
      <c r="BO3" s="73"/>
      <c r="BP3" s="73"/>
      <c r="BQ3" s="73"/>
      <c r="BR3" s="73"/>
      <c r="BS3" s="73"/>
      <c r="BT3" s="73"/>
      <c r="BU3" s="73"/>
      <c r="BV3" s="73"/>
      <c r="BW3" s="73"/>
      <c r="BX3" s="73"/>
      <c r="BY3" s="73"/>
      <c r="BZ3" s="73"/>
      <c r="CA3" s="73"/>
      <c r="CB3" s="73"/>
      <c r="CC3" s="73"/>
      <c r="CD3" s="73"/>
      <c r="CE3" s="73"/>
      <c r="CF3" s="73"/>
      <c r="CG3" s="73"/>
      <c r="CH3" s="73"/>
      <c r="CI3" s="73"/>
      <c r="CJ3" s="73"/>
      <c r="CK3" s="73"/>
      <c r="CL3" s="73"/>
      <c r="CM3" s="73"/>
      <c r="CN3" s="73"/>
      <c r="CO3" s="73"/>
      <c r="CP3" s="73"/>
      <c r="CQ3" s="73"/>
      <c r="CR3" s="73"/>
      <c r="CS3" s="73"/>
      <c r="CT3" s="73"/>
      <c r="CU3" s="73"/>
      <c r="CV3" s="73"/>
    </row>
    <row r="4" spans="1:100" ht="6.75" customHeight="1" thickTop="1" thickBot="1">
      <c r="A4" s="8"/>
      <c r="B4" s="8"/>
      <c r="C4" s="7"/>
      <c r="D4" s="7"/>
      <c r="E4" s="172"/>
      <c r="F4" s="172"/>
      <c r="G4" s="68"/>
      <c r="H4" s="69"/>
      <c r="I4" s="70"/>
      <c r="J4" s="71"/>
      <c r="K4" s="7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</row>
    <row r="5" spans="1:100" ht="42" customHeight="1" thickTop="1">
      <c r="A5" s="8"/>
      <c r="B5" s="15" t="s">
        <v>206</v>
      </c>
      <c r="C5" s="16" t="s">
        <v>26</v>
      </c>
      <c r="D5" s="16" t="s">
        <v>27</v>
      </c>
      <c r="E5" s="173" t="s">
        <v>28</v>
      </c>
      <c r="F5" s="172"/>
      <c r="G5" s="54" t="s">
        <v>50</v>
      </c>
      <c r="H5" s="67" t="s">
        <v>46</v>
      </c>
      <c r="I5" s="75" t="s">
        <v>47</v>
      </c>
      <c r="J5" s="56" t="s">
        <v>53</v>
      </c>
      <c r="K5" s="7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</row>
    <row r="6" spans="1:100" ht="14.25">
      <c r="A6" s="8"/>
      <c r="B6" s="130"/>
      <c r="C6" s="128" t="s">
        <v>49</v>
      </c>
      <c r="D6" s="18" t="s">
        <v>16</v>
      </c>
      <c r="E6" s="174"/>
      <c r="F6" s="172"/>
      <c r="G6" s="24">
        <v>1</v>
      </c>
      <c r="H6" s="21" t="s">
        <v>19</v>
      </c>
      <c r="I6" s="22" t="e">
        <f>((E38+E37)/E6)*100</f>
        <v>#DIV/0!</v>
      </c>
      <c r="J6" s="25">
        <f>IF(E6&lt;=0,0, IF((I6)&lt;=0,0,IF(I6&lt;1.5,1,IF(I6&gt;3,3,2))))</f>
        <v>0</v>
      </c>
      <c r="K6" s="10"/>
      <c r="L6" s="2"/>
      <c r="M6" s="2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</row>
    <row r="7" spans="1:100" ht="14.25">
      <c r="A7" s="8"/>
      <c r="B7" s="130" t="s">
        <v>180</v>
      </c>
      <c r="C7" s="128" t="s">
        <v>149</v>
      </c>
      <c r="D7" s="18" t="s">
        <v>150</v>
      </c>
      <c r="E7" s="174"/>
      <c r="F7" s="172"/>
      <c r="G7" s="24">
        <v>2</v>
      </c>
      <c r="H7" s="21" t="s">
        <v>48</v>
      </c>
      <c r="I7" s="22" t="e">
        <f>((E15+E16+E17)/E6)*100</f>
        <v>#DIV/0!</v>
      </c>
      <c r="J7" s="25">
        <f>IF(E6&lt;=0,0, IF((I7)&lt;=0,0,IF(I7&lt;2,1,IF(I7&gt;8,3,2))))</f>
        <v>0</v>
      </c>
      <c r="K7" s="10"/>
      <c r="L7" s="2"/>
      <c r="M7" s="2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</row>
    <row r="8" spans="1:100" ht="14.25">
      <c r="A8" s="8"/>
      <c r="B8" s="130" t="s">
        <v>181</v>
      </c>
      <c r="C8" s="128" t="s">
        <v>7</v>
      </c>
      <c r="D8" s="18" t="s">
        <v>17</v>
      </c>
      <c r="E8" s="174"/>
      <c r="F8" s="172"/>
      <c r="G8" s="24">
        <v>3</v>
      </c>
      <c r="H8" s="21" t="s">
        <v>24</v>
      </c>
      <c r="I8" s="22" t="e">
        <f>(E34/(E31+E33))*100</f>
        <v>#DIV/0!</v>
      </c>
      <c r="J8" s="25">
        <f>IF((E31+E33)&lt;=0,1,IF(I8&lt;15,1,IF(I8&gt;30,3,2)))</f>
        <v>1</v>
      </c>
      <c r="K8" s="10"/>
      <c r="L8" s="2"/>
      <c r="M8" s="2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</row>
    <row r="9" spans="1:100" ht="14.25">
      <c r="A9" s="8"/>
      <c r="B9" s="130" t="s">
        <v>182</v>
      </c>
      <c r="C9" s="128" t="s">
        <v>11</v>
      </c>
      <c r="D9" s="18" t="s">
        <v>18</v>
      </c>
      <c r="E9" s="174"/>
      <c r="F9" s="172"/>
      <c r="G9" s="24">
        <v>4</v>
      </c>
      <c r="H9" s="21" t="s">
        <v>23</v>
      </c>
      <c r="I9" s="22" t="e">
        <f>((E40+E35+E36)/(E30+E32))*100</f>
        <v>#DIV/0!</v>
      </c>
      <c r="J9" s="25">
        <f>IF(E40+E36+E35&lt;=0,0, IF(E30+E32&lt;=0,0, IF(I9&lt;6,1, IF(I9&gt;15,3,2))))</f>
        <v>0</v>
      </c>
      <c r="K9" s="10"/>
      <c r="L9" s="2"/>
      <c r="M9" s="2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</row>
    <row r="10" spans="1:100" ht="14.25">
      <c r="A10" s="8"/>
      <c r="B10" s="130" t="s">
        <v>183</v>
      </c>
      <c r="C10" s="128" t="s">
        <v>12</v>
      </c>
      <c r="D10" s="18" t="s">
        <v>102</v>
      </c>
      <c r="E10" s="174"/>
      <c r="F10" s="172"/>
      <c r="G10" s="24">
        <v>5</v>
      </c>
      <c r="H10" s="21" t="s">
        <v>25</v>
      </c>
      <c r="I10" s="22" t="e">
        <f>((E18-E20-E22-E19)/E14)*100</f>
        <v>#DIV/0!</v>
      </c>
      <c r="J10" s="25">
        <f>IF(E14&lt;=0,0, IF((I10)&gt;=100,0,IF(I10&lt;55,3,IF(I10&gt;70,1,2))))</f>
        <v>0</v>
      </c>
      <c r="K10" s="10"/>
      <c r="L10" s="2"/>
      <c r="M10" s="2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</row>
    <row r="11" spans="1:100" ht="14.25">
      <c r="A11" s="8"/>
      <c r="B11" s="130" t="s">
        <v>184</v>
      </c>
      <c r="C11" s="128" t="s">
        <v>15</v>
      </c>
      <c r="D11" s="18" t="s">
        <v>103</v>
      </c>
      <c r="E11" s="174"/>
      <c r="F11" s="172"/>
      <c r="G11" s="24">
        <v>6</v>
      </c>
      <c r="H11" s="21" t="s">
        <v>20</v>
      </c>
      <c r="I11" s="22" t="e">
        <f>(E38+E37)/E39</f>
        <v>#DIV/0!</v>
      </c>
      <c r="J11" s="25">
        <f>IF(AND(E39=0,(E38+E37)&lt;=0),0, IF(E39=0,3, IF(I11&lt;=0,0, IF(I11&lt;1.1,1,IF(I11&gt;2.1,3,2)))))</f>
        <v>0</v>
      </c>
      <c r="K11" s="10"/>
      <c r="L11" s="2"/>
      <c r="M11" s="2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</row>
    <row r="12" spans="1:100" ht="14.25">
      <c r="A12" s="8"/>
      <c r="B12" s="130" t="s">
        <v>185</v>
      </c>
      <c r="C12" s="128" t="s">
        <v>13</v>
      </c>
      <c r="D12" s="18" t="s">
        <v>104</v>
      </c>
      <c r="E12" s="174"/>
      <c r="F12" s="172"/>
      <c r="G12" s="24">
        <v>7</v>
      </c>
      <c r="H12" s="21" t="s">
        <v>22</v>
      </c>
      <c r="I12" s="22" t="e">
        <f>(E18-E20-E22-E19-E12)/(E40+E35+E36)</f>
        <v>#DIV/0!</v>
      </c>
      <c r="J12" s="25">
        <f>IF((E40+E35+E36)&lt;=0,0,IF(I12&lt;5,3,IF(I12&gt;7,1,2)))</f>
        <v>0</v>
      </c>
      <c r="K12" s="10"/>
      <c r="L12" s="2"/>
      <c r="M12" s="2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</row>
    <row r="13" spans="1:100" ht="14.25">
      <c r="A13" s="8"/>
      <c r="B13" s="130" t="s">
        <v>186</v>
      </c>
      <c r="C13" s="128" t="s">
        <v>8</v>
      </c>
      <c r="D13" s="18" t="s">
        <v>105</v>
      </c>
      <c r="E13" s="174"/>
      <c r="F13" s="172"/>
      <c r="G13" s="24">
        <v>8</v>
      </c>
      <c r="H13" s="21" t="s">
        <v>21</v>
      </c>
      <c r="I13" s="22" t="e">
        <f>(E8+E13-E21-E23-E24-E25-E20)/E9</f>
        <v>#DIV/0!</v>
      </c>
      <c r="J13" s="25">
        <f>IF((E9)&lt;=0,1,IF(I13&lt;0.5,1,IF(I13&gt;0.7,3,2)))</f>
        <v>1</v>
      </c>
      <c r="K13" s="10"/>
      <c r="L13" s="2"/>
      <c r="M13" s="2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</row>
    <row r="14" spans="1:100" ht="14.25">
      <c r="A14" s="8"/>
      <c r="B14" s="130"/>
      <c r="C14" s="128" t="s">
        <v>3</v>
      </c>
      <c r="D14" s="18" t="s">
        <v>106</v>
      </c>
      <c r="E14" s="174"/>
      <c r="F14" s="172"/>
      <c r="G14" s="24">
        <v>9</v>
      </c>
      <c r="H14" s="21" t="s">
        <v>152</v>
      </c>
      <c r="I14" s="22" t="e">
        <f>(E10-E11+E12)/(E21-E22+E23+E24)</f>
        <v>#DIV/0!</v>
      </c>
      <c r="J14" s="25">
        <f>IF(AND((E10-E11+E12)=0,(E21-E22+E23+E24)=0),1,IF((E21-E22+E23+E24)&lt;=0,3,IF(I14&lt;1,1,IF(I14&gt;1.5,3,2))))</f>
        <v>1</v>
      </c>
      <c r="K14" s="10"/>
      <c r="L14" s="2"/>
      <c r="M14" s="2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</row>
    <row r="15" spans="1:100" ht="14.25">
      <c r="A15" s="8"/>
      <c r="B15" s="130" t="s">
        <v>187</v>
      </c>
      <c r="C15" s="128" t="s">
        <v>0</v>
      </c>
      <c r="D15" s="18" t="s">
        <v>126</v>
      </c>
      <c r="E15" s="174"/>
      <c r="F15" s="172"/>
      <c r="G15" s="24">
        <v>10</v>
      </c>
      <c r="H15" s="21" t="s">
        <v>153</v>
      </c>
      <c r="I15" s="22" t="e">
        <f>((E7-'2012-ÚČ'!E7+E35)/'2012-ÚČ'!E7)*100</f>
        <v>#DIV/0!</v>
      </c>
      <c r="J15" s="25">
        <f>IF(AND(E7=0,E35=0,'2012-ÚČ'!E7=0),0, IF('2012-ÚČ'!E7=0,3, IF(I15&lt;=0,0, IF(I15&lt;2.51,1, IF(I15&gt;5,3,2)))))</f>
        <v>0</v>
      </c>
      <c r="K15" s="10"/>
      <c r="L15" s="2"/>
      <c r="M15" s="2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</row>
    <row r="16" spans="1:100" ht="15.75" thickBot="1">
      <c r="A16" s="8"/>
      <c r="B16" s="130" t="s">
        <v>188</v>
      </c>
      <c r="C16" s="128" t="s">
        <v>1</v>
      </c>
      <c r="D16" s="18" t="s">
        <v>127</v>
      </c>
      <c r="E16" s="174"/>
      <c r="F16" s="172"/>
      <c r="G16" s="26" t="s">
        <v>54</v>
      </c>
      <c r="H16" s="27" t="s">
        <v>138</v>
      </c>
      <c r="I16" s="27"/>
      <c r="J16" s="28">
        <f>SUM(J6:J15)</f>
        <v>3</v>
      </c>
      <c r="K16" s="7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</row>
    <row r="17" spans="1:100" ht="15" thickTop="1">
      <c r="A17" s="8"/>
      <c r="B17" s="130" t="s">
        <v>207</v>
      </c>
      <c r="C17" s="128" t="s">
        <v>2</v>
      </c>
      <c r="D17" s="18" t="s">
        <v>122</v>
      </c>
      <c r="E17" s="174"/>
      <c r="F17" s="172"/>
      <c r="G17" s="7"/>
      <c r="H17" s="7"/>
      <c r="I17" s="7"/>
      <c r="J17" s="7"/>
      <c r="K17" s="7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</row>
    <row r="18" spans="1:100" ht="14.25">
      <c r="A18" s="8"/>
      <c r="B18" s="130" t="s">
        <v>190</v>
      </c>
      <c r="C18" s="128" t="s">
        <v>4</v>
      </c>
      <c r="D18" s="18" t="s">
        <v>128</v>
      </c>
      <c r="E18" s="174"/>
      <c r="F18" s="172"/>
      <c r="G18" s="7"/>
      <c r="H18" s="7"/>
      <c r="I18" s="7"/>
      <c r="J18" s="7"/>
      <c r="K18" s="7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</row>
    <row r="19" spans="1:100" ht="14.25">
      <c r="A19" s="8"/>
      <c r="B19" s="130" t="s">
        <v>191</v>
      </c>
      <c r="C19" s="128" t="s">
        <v>5</v>
      </c>
      <c r="D19" s="18" t="s">
        <v>129</v>
      </c>
      <c r="E19" s="174"/>
      <c r="F19" s="172"/>
      <c r="G19" s="7"/>
      <c r="H19" s="7"/>
      <c r="I19" s="7"/>
      <c r="J19" s="7"/>
      <c r="K19" s="7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</row>
    <row r="20" spans="1:100" ht="14.25">
      <c r="A20" s="8"/>
      <c r="B20" s="130" t="s">
        <v>208</v>
      </c>
      <c r="C20" s="128" t="s">
        <v>14</v>
      </c>
      <c r="D20" s="18" t="s">
        <v>81</v>
      </c>
      <c r="E20" s="174"/>
      <c r="F20" s="172"/>
      <c r="G20" s="7"/>
      <c r="H20" s="7"/>
      <c r="I20" s="7"/>
      <c r="J20" s="7"/>
      <c r="K20" s="7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</row>
    <row r="21" spans="1:100" ht="14.25">
      <c r="A21" s="8"/>
      <c r="B21" s="130" t="s">
        <v>192</v>
      </c>
      <c r="C21" s="128" t="s">
        <v>9</v>
      </c>
      <c r="D21" s="18" t="s">
        <v>130</v>
      </c>
      <c r="E21" s="174"/>
      <c r="F21" s="172"/>
      <c r="G21" s="7"/>
      <c r="H21" s="7"/>
      <c r="I21" s="7"/>
      <c r="J21" s="7"/>
      <c r="K21" s="7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</row>
    <row r="22" spans="1:100" ht="14.25">
      <c r="A22" s="8"/>
      <c r="B22" s="130" t="s">
        <v>193</v>
      </c>
      <c r="C22" s="128" t="s">
        <v>14</v>
      </c>
      <c r="D22" s="18" t="s">
        <v>131</v>
      </c>
      <c r="E22" s="174"/>
      <c r="F22" s="172"/>
      <c r="G22" s="7"/>
      <c r="H22" s="7"/>
      <c r="I22" s="7"/>
      <c r="J22" s="7"/>
      <c r="K22" s="7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</row>
    <row r="23" spans="1:100" ht="14.25">
      <c r="A23" s="8"/>
      <c r="B23" s="130" t="s">
        <v>209</v>
      </c>
      <c r="C23" s="128" t="s">
        <v>124</v>
      </c>
      <c r="D23" s="18" t="s">
        <v>123</v>
      </c>
      <c r="E23" s="174"/>
      <c r="F23" s="172"/>
      <c r="G23" s="7"/>
      <c r="H23" s="7"/>
      <c r="I23" s="7"/>
      <c r="J23" s="7"/>
      <c r="K23" s="7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</row>
    <row r="24" spans="1:100" ht="14.25">
      <c r="A24" s="8"/>
      <c r="B24" s="130" t="s">
        <v>194</v>
      </c>
      <c r="C24" s="128" t="s">
        <v>10</v>
      </c>
      <c r="D24" s="18" t="s">
        <v>132</v>
      </c>
      <c r="E24" s="174"/>
      <c r="F24" s="172"/>
      <c r="G24" s="7"/>
      <c r="H24" s="7"/>
      <c r="I24" s="7"/>
      <c r="J24" s="7"/>
      <c r="K24" s="7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</row>
    <row r="25" spans="1:100" ht="15" thickBot="1">
      <c r="A25" s="8"/>
      <c r="B25" s="131" t="s">
        <v>195</v>
      </c>
      <c r="C25" s="129" t="s">
        <v>8</v>
      </c>
      <c r="D25" s="20" t="s">
        <v>133</v>
      </c>
      <c r="E25" s="176"/>
      <c r="F25" s="172"/>
      <c r="G25" s="7"/>
      <c r="H25" s="7"/>
      <c r="I25" s="7"/>
      <c r="J25" s="7"/>
      <c r="K25" s="7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</row>
    <row r="26" spans="1:100" ht="15" thickTop="1">
      <c r="A26" s="8"/>
      <c r="B26" s="8"/>
      <c r="C26" s="7"/>
      <c r="D26" s="7"/>
      <c r="E26" s="172"/>
      <c r="F26" s="172"/>
      <c r="G26" s="7"/>
      <c r="H26" s="7"/>
      <c r="I26" s="7"/>
      <c r="J26" s="7"/>
      <c r="K26" s="7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</row>
    <row r="27" spans="1:100" ht="14.25">
      <c r="A27" s="8"/>
      <c r="B27" s="13"/>
      <c r="C27" s="29" t="s">
        <v>302</v>
      </c>
      <c r="D27" s="13"/>
      <c r="E27" s="177"/>
      <c r="F27" s="172"/>
      <c r="G27" s="7"/>
      <c r="H27" s="7"/>
      <c r="I27" s="7"/>
      <c r="J27" s="7"/>
      <c r="K27" s="7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</row>
    <row r="28" spans="1:100" ht="15" thickBot="1">
      <c r="A28" s="8"/>
      <c r="B28" s="8"/>
      <c r="C28" s="7"/>
      <c r="D28" s="7"/>
      <c r="E28" s="172"/>
      <c r="F28" s="172"/>
      <c r="G28" s="7"/>
      <c r="H28" s="7"/>
      <c r="I28" s="7"/>
      <c r="J28" s="7"/>
      <c r="K28" s="7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</row>
    <row r="29" spans="1:100" ht="43.5" thickTop="1">
      <c r="A29" s="8"/>
      <c r="B29" s="15" t="s">
        <v>206</v>
      </c>
      <c r="C29" s="16" t="s">
        <v>26</v>
      </c>
      <c r="D29" s="16" t="s">
        <v>27</v>
      </c>
      <c r="E29" s="178" t="s">
        <v>28</v>
      </c>
      <c r="F29" s="172"/>
      <c r="G29" s="7"/>
      <c r="H29" s="7"/>
      <c r="I29" s="7"/>
      <c r="J29" s="7"/>
      <c r="K29" s="7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</row>
    <row r="30" spans="1:100" ht="14.25">
      <c r="A30" s="8"/>
      <c r="B30" s="133" t="s">
        <v>196</v>
      </c>
      <c r="C30" s="128" t="s">
        <v>30</v>
      </c>
      <c r="D30" s="18" t="s">
        <v>29</v>
      </c>
      <c r="E30" s="179"/>
      <c r="F30" s="172"/>
      <c r="G30" s="7"/>
      <c r="H30" s="7"/>
      <c r="I30" s="7"/>
      <c r="J30" s="7"/>
      <c r="K30" s="7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</row>
    <row r="31" spans="1:100" ht="14.25">
      <c r="A31" s="8"/>
      <c r="B31" s="133" t="s">
        <v>197</v>
      </c>
      <c r="C31" s="128" t="s">
        <v>31</v>
      </c>
      <c r="D31" s="18" t="s">
        <v>34</v>
      </c>
      <c r="E31" s="179"/>
      <c r="F31" s="172"/>
      <c r="G31" s="7"/>
      <c r="H31" s="7"/>
      <c r="I31" s="7"/>
      <c r="J31" s="7"/>
      <c r="K31" s="7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</row>
    <row r="32" spans="1:100" ht="14.25">
      <c r="A32" s="8"/>
      <c r="B32" s="133" t="s">
        <v>198</v>
      </c>
      <c r="C32" s="128" t="s">
        <v>32</v>
      </c>
      <c r="D32" s="18" t="s">
        <v>33</v>
      </c>
      <c r="E32" s="179"/>
      <c r="F32" s="172"/>
      <c r="G32" s="7"/>
      <c r="H32" s="7"/>
      <c r="I32" s="7"/>
      <c r="J32" s="7"/>
      <c r="K32" s="7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</row>
    <row r="33" spans="1:100" ht="14.25">
      <c r="A33" s="8"/>
      <c r="B33" s="133" t="s">
        <v>190</v>
      </c>
      <c r="C33" s="128" t="s">
        <v>35</v>
      </c>
      <c r="D33" s="18" t="s">
        <v>36</v>
      </c>
      <c r="E33" s="179"/>
      <c r="F33" s="172"/>
      <c r="G33" s="7"/>
      <c r="H33" s="7"/>
      <c r="I33" s="7"/>
      <c r="J33" s="7"/>
      <c r="K33" s="7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</row>
    <row r="34" spans="1:100" ht="14.25">
      <c r="A34" s="8"/>
      <c r="B34" s="133" t="s">
        <v>199</v>
      </c>
      <c r="C34" s="128" t="s">
        <v>37</v>
      </c>
      <c r="D34" s="18" t="s">
        <v>38</v>
      </c>
      <c r="E34" s="179"/>
      <c r="F34" s="172"/>
      <c r="G34" s="7"/>
      <c r="H34" s="7"/>
      <c r="I34" s="7"/>
      <c r="J34" s="7"/>
      <c r="K34" s="7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</row>
    <row r="35" spans="1:100" ht="14.25">
      <c r="A35" s="8"/>
      <c r="B35" s="133" t="s">
        <v>200</v>
      </c>
      <c r="C35" s="128" t="s">
        <v>6</v>
      </c>
      <c r="D35" s="18" t="s">
        <v>39</v>
      </c>
      <c r="E35" s="179"/>
      <c r="F35" s="172"/>
      <c r="G35" s="7"/>
      <c r="H35" s="7"/>
      <c r="I35" s="7"/>
      <c r="J35" s="7"/>
      <c r="K35" s="7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</row>
    <row r="36" spans="1:100" ht="14.25">
      <c r="A36" s="8"/>
      <c r="B36" s="133" t="s">
        <v>201</v>
      </c>
      <c r="C36" s="128" t="s">
        <v>144</v>
      </c>
      <c r="D36" s="18" t="s">
        <v>143</v>
      </c>
      <c r="E36" s="179"/>
      <c r="F36" s="172"/>
      <c r="G36" s="7"/>
      <c r="H36" s="7"/>
      <c r="I36" s="7"/>
      <c r="J36" s="7"/>
      <c r="K36" s="7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</row>
    <row r="37" spans="1:100" ht="27.6" customHeight="1">
      <c r="A37" s="8"/>
      <c r="B37" s="133" t="s">
        <v>202</v>
      </c>
      <c r="C37" s="132" t="s">
        <v>40</v>
      </c>
      <c r="D37" s="23" t="s">
        <v>41</v>
      </c>
      <c r="E37" s="179"/>
      <c r="F37" s="172"/>
      <c r="G37" s="7"/>
      <c r="H37" s="7"/>
      <c r="I37" s="7"/>
      <c r="J37" s="7"/>
      <c r="K37" s="7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</row>
    <row r="38" spans="1:100" ht="14.25">
      <c r="A38" s="8"/>
      <c r="B38" s="133" t="s">
        <v>205</v>
      </c>
      <c r="C38" s="128" t="s">
        <v>42</v>
      </c>
      <c r="D38" s="18" t="s">
        <v>43</v>
      </c>
      <c r="E38" s="179"/>
      <c r="F38" s="172"/>
      <c r="G38" s="7"/>
      <c r="H38" s="7"/>
      <c r="I38" s="7"/>
      <c r="J38" s="7"/>
      <c r="K38" s="7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</row>
    <row r="39" spans="1:100" ht="14.25">
      <c r="A39" s="8"/>
      <c r="B39" s="133" t="s">
        <v>203</v>
      </c>
      <c r="C39" s="128" t="s">
        <v>44</v>
      </c>
      <c r="D39" s="18" t="s">
        <v>45</v>
      </c>
      <c r="E39" s="179"/>
      <c r="F39" s="172"/>
      <c r="G39" s="7"/>
      <c r="H39" s="7"/>
      <c r="I39" s="7"/>
      <c r="J39" s="7"/>
      <c r="K39" s="7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</row>
    <row r="40" spans="1:100" ht="15" thickBot="1">
      <c r="A40" s="8"/>
      <c r="B40" s="134" t="s">
        <v>204</v>
      </c>
      <c r="C40" s="129" t="s">
        <v>141</v>
      </c>
      <c r="D40" s="20" t="s">
        <v>142</v>
      </c>
      <c r="E40" s="180"/>
      <c r="F40" s="172"/>
      <c r="G40" s="7"/>
      <c r="H40" s="7"/>
      <c r="I40" s="7"/>
      <c r="J40" s="7"/>
      <c r="K40" s="7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</row>
    <row r="41" spans="1:100" ht="15" thickTop="1">
      <c r="A41" s="8"/>
      <c r="B41" s="8"/>
      <c r="C41" s="10"/>
      <c r="D41" s="30"/>
      <c r="E41" s="181"/>
      <c r="F41" s="172"/>
      <c r="G41" s="7"/>
      <c r="H41" s="7"/>
      <c r="I41" s="7"/>
      <c r="J41" s="7"/>
      <c r="K41" s="7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</row>
    <row r="42" spans="1:100" ht="14.25">
      <c r="A42" s="8"/>
      <c r="B42" s="8"/>
      <c r="C42" s="7"/>
      <c r="D42" s="14"/>
      <c r="E42" s="172"/>
      <c r="F42" s="172"/>
      <c r="G42" s="7"/>
      <c r="H42" s="7"/>
      <c r="I42" s="7"/>
      <c r="J42" s="7"/>
      <c r="K42" s="7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</row>
    <row r="43" spans="1:100" ht="14.25">
      <c r="C43" s="1"/>
      <c r="D43" s="3"/>
      <c r="E43" s="183"/>
      <c r="F43" s="183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</row>
    <row r="44" spans="1:100" ht="14.25">
      <c r="C44" s="1"/>
      <c r="D44" s="3"/>
      <c r="E44" s="183"/>
      <c r="F44" s="183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</row>
    <row r="45" spans="1:100" ht="14.25">
      <c r="C45" s="1"/>
      <c r="D45" s="3"/>
      <c r="E45" s="183"/>
      <c r="F45" s="183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</row>
    <row r="46" spans="1:100" ht="14.25">
      <c r="C46" s="1"/>
      <c r="D46" s="3"/>
      <c r="E46" s="183"/>
      <c r="F46" s="183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</row>
    <row r="47" spans="1:100" ht="14.25">
      <c r="C47" s="1"/>
      <c r="D47" s="3"/>
      <c r="E47" s="183"/>
      <c r="F47" s="183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</row>
    <row r="48" spans="1:100" ht="14.25">
      <c r="C48" s="1"/>
      <c r="D48" s="3"/>
      <c r="E48" s="183"/>
      <c r="F48" s="183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</row>
    <row r="49" spans="3:100" ht="14.25">
      <c r="C49" s="1"/>
      <c r="D49" s="3"/>
      <c r="E49" s="183"/>
      <c r="F49" s="183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</row>
    <row r="50" spans="3:100" ht="14.25">
      <c r="C50" s="1"/>
      <c r="D50" s="3"/>
      <c r="E50" s="183"/>
      <c r="F50" s="183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</row>
    <row r="51" spans="3:100" ht="14.25">
      <c r="C51" s="1"/>
      <c r="D51" s="3"/>
      <c r="E51" s="183"/>
      <c r="F51" s="183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</row>
    <row r="52" spans="3:100" ht="14.25">
      <c r="C52" s="1"/>
      <c r="D52" s="3"/>
      <c r="E52" s="183"/>
      <c r="F52" s="183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</row>
    <row r="53" spans="3:100" ht="14.25">
      <c r="C53" s="1"/>
      <c r="D53" s="3"/>
      <c r="E53" s="183"/>
      <c r="F53" s="183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</row>
    <row r="54" spans="3:100" ht="14.25">
      <c r="C54" s="1"/>
      <c r="D54" s="3"/>
      <c r="E54" s="183"/>
      <c r="F54" s="183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</row>
    <row r="55" spans="3:100" ht="14.25">
      <c r="C55" s="1"/>
      <c r="D55" s="3"/>
      <c r="E55" s="183"/>
      <c r="F55" s="183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</row>
    <row r="56" spans="3:100" ht="14.25">
      <c r="C56" s="1"/>
      <c r="D56" s="3"/>
      <c r="E56" s="183"/>
      <c r="F56" s="183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</row>
    <row r="57" spans="3:100" ht="14.25">
      <c r="C57" s="1"/>
      <c r="D57" s="3"/>
      <c r="E57" s="183"/>
      <c r="F57" s="183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</row>
    <row r="58" spans="3:100" ht="14.25">
      <c r="C58" s="1"/>
      <c r="D58" s="3"/>
      <c r="E58" s="183"/>
      <c r="F58" s="183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</row>
    <row r="59" spans="3:100" ht="14.25">
      <c r="C59" s="1"/>
      <c r="D59" s="3"/>
      <c r="E59" s="183"/>
      <c r="F59" s="183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</row>
    <row r="60" spans="3:100" ht="14.25">
      <c r="C60" s="1"/>
      <c r="D60" s="3"/>
      <c r="E60" s="183"/>
      <c r="F60" s="183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</row>
    <row r="61" spans="3:100" ht="14.25">
      <c r="C61" s="1"/>
      <c r="D61" s="3"/>
      <c r="E61" s="183"/>
      <c r="F61" s="183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</row>
    <row r="62" spans="3:100" ht="14.25">
      <c r="C62" s="1"/>
      <c r="D62" s="3"/>
      <c r="E62" s="183"/>
      <c r="F62" s="183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</row>
    <row r="63" spans="3:100" ht="14.25">
      <c r="C63" s="1"/>
      <c r="D63" s="3"/>
      <c r="E63" s="183"/>
      <c r="F63" s="183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</row>
    <row r="64" spans="3:100" ht="14.25">
      <c r="C64" s="1"/>
      <c r="D64" s="3"/>
      <c r="E64" s="183"/>
      <c r="F64" s="183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</row>
    <row r="65" spans="3:100" ht="14.25">
      <c r="C65" s="1"/>
      <c r="D65" s="3"/>
      <c r="E65" s="183"/>
      <c r="F65" s="183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</row>
    <row r="66" spans="3:100" ht="14.25">
      <c r="C66" s="1"/>
      <c r="D66" s="3"/>
      <c r="E66" s="183"/>
      <c r="F66" s="183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</row>
    <row r="67" spans="3:100" ht="14.25">
      <c r="C67" s="1"/>
      <c r="D67" s="3"/>
      <c r="E67" s="183"/>
      <c r="F67" s="183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</row>
    <row r="68" spans="3:100" ht="14.25">
      <c r="C68" s="1"/>
      <c r="D68" s="3"/>
      <c r="E68" s="183"/>
      <c r="F68" s="183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</row>
    <row r="69" spans="3:100" ht="14.25">
      <c r="C69" s="1"/>
      <c r="D69" s="3"/>
      <c r="E69" s="183"/>
      <c r="F69" s="183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  <c r="CV69" s="1"/>
    </row>
    <row r="70" spans="3:100" ht="14.25">
      <c r="C70" s="1"/>
      <c r="D70" s="3"/>
      <c r="E70" s="183"/>
      <c r="F70" s="183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  <c r="CV70" s="1"/>
    </row>
    <row r="71" spans="3:100" ht="14.25">
      <c r="C71" s="1"/>
      <c r="D71" s="3"/>
      <c r="E71" s="183"/>
      <c r="F71" s="183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  <c r="CV71" s="1"/>
    </row>
    <row r="72" spans="3:100" ht="14.25">
      <c r="C72" s="1"/>
      <c r="D72" s="3"/>
      <c r="E72" s="183"/>
      <c r="F72" s="183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/>
      <c r="CV72" s="1"/>
    </row>
    <row r="73" spans="3:100" ht="14.25">
      <c r="C73" s="1"/>
      <c r="D73" s="3"/>
      <c r="E73" s="183"/>
      <c r="F73" s="183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  <c r="CV73" s="1"/>
    </row>
    <row r="74" spans="3:100" ht="14.25">
      <c r="C74" s="1"/>
      <c r="D74" s="3"/>
      <c r="E74" s="183"/>
      <c r="F74" s="183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  <c r="CV74" s="1"/>
    </row>
    <row r="75" spans="3:100" ht="14.25">
      <c r="C75" s="1"/>
      <c r="D75" s="3"/>
      <c r="E75" s="183"/>
      <c r="F75" s="183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  <c r="CU75" s="1"/>
      <c r="CV75" s="1"/>
    </row>
    <row r="76" spans="3:100" ht="14.25">
      <c r="C76" s="1"/>
      <c r="D76" s="3"/>
      <c r="E76" s="183"/>
      <c r="F76" s="183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1"/>
      <c r="CU76" s="1"/>
      <c r="CV76" s="1"/>
    </row>
    <row r="77" spans="3:100" ht="14.25">
      <c r="C77" s="1"/>
      <c r="D77" s="3"/>
      <c r="E77" s="183"/>
      <c r="F77" s="183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1"/>
      <c r="CS77" s="1"/>
      <c r="CT77" s="1"/>
      <c r="CU77" s="1"/>
      <c r="CV77" s="1"/>
    </row>
    <row r="78" spans="3:100" ht="14.25">
      <c r="C78" s="1"/>
      <c r="D78" s="3"/>
      <c r="E78" s="183"/>
      <c r="F78" s="183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1"/>
      <c r="CS78" s="1"/>
      <c r="CT78" s="1"/>
      <c r="CU78" s="1"/>
      <c r="CV78" s="1"/>
    </row>
    <row r="79" spans="3:100" ht="14.25">
      <c r="C79" s="1"/>
      <c r="D79" s="3"/>
      <c r="E79" s="183"/>
      <c r="F79" s="183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1"/>
      <c r="CR79" s="1"/>
      <c r="CS79" s="1"/>
      <c r="CT79" s="1"/>
      <c r="CU79" s="1"/>
      <c r="CV79" s="1"/>
    </row>
    <row r="80" spans="3:100" ht="14.25">
      <c r="C80" s="1"/>
      <c r="D80" s="3"/>
      <c r="E80" s="183"/>
      <c r="F80" s="183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1"/>
      <c r="CS80" s="1"/>
      <c r="CT80" s="1"/>
      <c r="CU80" s="1"/>
      <c r="CV80" s="1"/>
    </row>
    <row r="81" spans="3:100" ht="14.25">
      <c r="C81" s="1"/>
      <c r="D81" s="3"/>
      <c r="E81" s="183"/>
      <c r="F81" s="183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1"/>
      <c r="CS81" s="1"/>
      <c r="CT81" s="1"/>
      <c r="CU81" s="1"/>
      <c r="CV81" s="1"/>
    </row>
    <row r="82" spans="3:100" ht="14.25">
      <c r="C82" s="1"/>
      <c r="D82" s="3"/>
      <c r="E82" s="183"/>
      <c r="F82" s="183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1"/>
      <c r="CR82" s="1"/>
      <c r="CS82" s="1"/>
      <c r="CT82" s="1"/>
      <c r="CU82" s="1"/>
      <c r="CV82" s="1"/>
    </row>
    <row r="83" spans="3:100" ht="14.25">
      <c r="C83" s="1"/>
      <c r="D83" s="3"/>
      <c r="E83" s="183"/>
      <c r="F83" s="183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1"/>
      <c r="CR83" s="1"/>
      <c r="CS83" s="1"/>
      <c r="CT83" s="1"/>
      <c r="CU83" s="1"/>
      <c r="CV83" s="1"/>
    </row>
    <row r="84" spans="3:100" ht="14.25">
      <c r="C84" s="1"/>
      <c r="D84" s="3"/>
      <c r="E84" s="183"/>
      <c r="F84" s="183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1"/>
      <c r="CR84" s="1"/>
      <c r="CS84" s="1"/>
      <c r="CT84" s="1"/>
      <c r="CU84" s="1"/>
      <c r="CV84" s="1"/>
    </row>
    <row r="85" spans="3:100" ht="14.25">
      <c r="C85" s="1"/>
      <c r="D85" s="3"/>
      <c r="E85" s="183"/>
      <c r="F85" s="183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1"/>
      <c r="CR85" s="1"/>
      <c r="CS85" s="1"/>
      <c r="CT85" s="1"/>
      <c r="CU85" s="1"/>
      <c r="CV85" s="1"/>
    </row>
    <row r="86" spans="3:100" ht="14.25">
      <c r="C86" s="1"/>
      <c r="D86" s="3"/>
      <c r="E86" s="183"/>
      <c r="F86" s="183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1"/>
      <c r="CR86" s="1"/>
      <c r="CS86" s="1"/>
      <c r="CT86" s="1"/>
      <c r="CU86" s="1"/>
      <c r="CV86" s="1"/>
    </row>
    <row r="87" spans="3:100" ht="14.25">
      <c r="C87" s="1"/>
      <c r="D87" s="3"/>
      <c r="E87" s="183"/>
      <c r="F87" s="183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1"/>
      <c r="CR87" s="1"/>
      <c r="CS87" s="1"/>
      <c r="CT87" s="1"/>
      <c r="CU87" s="1"/>
      <c r="CV87" s="1"/>
    </row>
    <row r="88" spans="3:100" ht="14.25">
      <c r="C88" s="1"/>
      <c r="D88" s="3"/>
      <c r="E88" s="183"/>
      <c r="F88" s="183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1"/>
      <c r="CR88" s="1"/>
      <c r="CS88" s="1"/>
      <c r="CT88" s="1"/>
      <c r="CU88" s="1"/>
      <c r="CV88" s="1"/>
    </row>
    <row r="89" spans="3:100" ht="14.25">
      <c r="C89" s="1"/>
      <c r="D89" s="3"/>
      <c r="E89" s="183"/>
      <c r="F89" s="183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1"/>
      <c r="CR89" s="1"/>
      <c r="CS89" s="1"/>
      <c r="CT89" s="1"/>
      <c r="CU89" s="1"/>
      <c r="CV89" s="1"/>
    </row>
    <row r="90" spans="3:100" ht="14.25">
      <c r="C90" s="1"/>
      <c r="D90" s="3"/>
      <c r="E90" s="183"/>
      <c r="F90" s="183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1"/>
      <c r="CR90" s="1"/>
      <c r="CS90" s="1"/>
      <c r="CT90" s="1"/>
      <c r="CU90" s="1"/>
      <c r="CV90" s="1"/>
    </row>
    <row r="91" spans="3:100" ht="14.25">
      <c r="C91" s="1"/>
      <c r="D91" s="3"/>
      <c r="E91" s="183"/>
      <c r="F91" s="183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1"/>
      <c r="CR91" s="1"/>
      <c r="CS91" s="1"/>
      <c r="CT91" s="1"/>
      <c r="CU91" s="1"/>
      <c r="CV91" s="1"/>
    </row>
    <row r="92" spans="3:100" ht="14.25">
      <c r="C92" s="1"/>
      <c r="D92" s="3"/>
      <c r="E92" s="183"/>
      <c r="F92" s="183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1"/>
      <c r="CR92" s="1"/>
      <c r="CS92" s="1"/>
      <c r="CT92" s="1"/>
      <c r="CU92" s="1"/>
      <c r="CV92" s="1"/>
    </row>
    <row r="93" spans="3:100" ht="14.25">
      <c r="C93" s="1"/>
      <c r="D93" s="3"/>
      <c r="E93" s="183"/>
      <c r="F93" s="183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1"/>
      <c r="CR93" s="1"/>
      <c r="CS93" s="1"/>
      <c r="CT93" s="1"/>
      <c r="CU93" s="1"/>
      <c r="CV93" s="1"/>
    </row>
    <row r="94" spans="3:100" ht="14.25">
      <c r="C94" s="1"/>
      <c r="D94" s="3"/>
      <c r="E94" s="183"/>
      <c r="F94" s="183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1"/>
      <c r="CR94" s="1"/>
      <c r="CS94" s="1"/>
      <c r="CT94" s="1"/>
      <c r="CU94" s="1"/>
      <c r="CV94" s="1"/>
    </row>
    <row r="95" spans="3:100" ht="14.25">
      <c r="C95" s="1"/>
      <c r="D95" s="3"/>
      <c r="E95" s="183"/>
      <c r="F95" s="183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1"/>
      <c r="CR95" s="1"/>
      <c r="CS95" s="1"/>
      <c r="CT95" s="1"/>
      <c r="CU95" s="1"/>
      <c r="CV95" s="1"/>
    </row>
    <row r="96" spans="3:100" ht="14.25">
      <c r="C96" s="1"/>
      <c r="D96" s="3"/>
      <c r="E96" s="183"/>
      <c r="F96" s="183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1"/>
      <c r="CR96" s="1"/>
      <c r="CS96" s="1"/>
      <c r="CT96" s="1"/>
      <c r="CU96" s="1"/>
      <c r="CV96" s="1"/>
    </row>
    <row r="97" spans="3:100" ht="14.25">
      <c r="C97" s="1"/>
      <c r="D97" s="3"/>
      <c r="E97" s="183"/>
      <c r="F97" s="183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1"/>
      <c r="CR97" s="1"/>
      <c r="CS97" s="1"/>
      <c r="CT97" s="1"/>
      <c r="CU97" s="1"/>
      <c r="CV97" s="1"/>
    </row>
    <row r="98" spans="3:100" ht="14.25">
      <c r="C98" s="1"/>
      <c r="D98" s="3"/>
      <c r="E98" s="183"/>
      <c r="F98" s="183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1"/>
      <c r="CR98" s="1"/>
      <c r="CS98" s="1"/>
      <c r="CT98" s="1"/>
      <c r="CU98" s="1"/>
      <c r="CV98" s="1"/>
    </row>
    <row r="99" spans="3:100" ht="14.25">
      <c r="C99" s="1"/>
      <c r="D99" s="3"/>
      <c r="E99" s="183"/>
      <c r="F99" s="183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1"/>
      <c r="CR99" s="1"/>
      <c r="CS99" s="1"/>
      <c r="CT99" s="1"/>
      <c r="CU99" s="1"/>
      <c r="CV99" s="1"/>
    </row>
    <row r="100" spans="3:100" ht="14.25">
      <c r="C100" s="1"/>
      <c r="D100" s="3"/>
      <c r="E100" s="183"/>
      <c r="F100" s="183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1"/>
      <c r="CR100" s="1"/>
      <c r="CS100" s="1"/>
      <c r="CT100" s="1"/>
      <c r="CU100" s="1"/>
      <c r="CV100" s="1"/>
    </row>
    <row r="101" spans="3:100" ht="14.25">
      <c r="C101" s="1"/>
      <c r="D101" s="3"/>
      <c r="E101" s="183"/>
      <c r="F101" s="183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1"/>
      <c r="CR101" s="1"/>
      <c r="CS101" s="1"/>
      <c r="CT101" s="1"/>
      <c r="CU101" s="1"/>
      <c r="CV101" s="1"/>
    </row>
    <row r="102" spans="3:100" ht="14.25">
      <c r="C102" s="1"/>
      <c r="D102" s="3"/>
      <c r="E102" s="183"/>
      <c r="F102" s="183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  <c r="CG102" s="1"/>
      <c r="CH102" s="1"/>
      <c r="CI102" s="1"/>
      <c r="CJ102" s="1"/>
      <c r="CK102" s="1"/>
      <c r="CL102" s="1"/>
      <c r="CM102" s="1"/>
      <c r="CN102" s="1"/>
      <c r="CO102" s="1"/>
      <c r="CP102" s="1"/>
      <c r="CQ102" s="1"/>
      <c r="CR102" s="1"/>
      <c r="CS102" s="1"/>
      <c r="CT102" s="1"/>
      <c r="CU102" s="1"/>
      <c r="CV102" s="1"/>
    </row>
    <row r="103" spans="3:100" ht="14.25">
      <c r="C103" s="1"/>
      <c r="D103" s="3"/>
      <c r="E103" s="183"/>
      <c r="F103" s="183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1"/>
      <c r="CQ103" s="1"/>
      <c r="CR103" s="1"/>
      <c r="CS103" s="1"/>
      <c r="CT103" s="1"/>
      <c r="CU103" s="1"/>
      <c r="CV103" s="1"/>
    </row>
    <row r="104" spans="3:100" ht="14.25">
      <c r="C104" s="1"/>
      <c r="D104" s="3"/>
      <c r="E104" s="183"/>
      <c r="F104" s="183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1"/>
      <c r="CQ104" s="1"/>
      <c r="CR104" s="1"/>
      <c r="CS104" s="1"/>
      <c r="CT104" s="1"/>
      <c r="CU104" s="1"/>
      <c r="CV104" s="1"/>
    </row>
    <row r="105" spans="3:100" ht="14.25">
      <c r="C105" s="1"/>
      <c r="D105" s="3"/>
      <c r="E105" s="183"/>
      <c r="F105" s="183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1"/>
      <c r="CQ105" s="1"/>
      <c r="CR105" s="1"/>
      <c r="CS105" s="1"/>
      <c r="CT105" s="1"/>
      <c r="CU105" s="1"/>
      <c r="CV105" s="1"/>
    </row>
    <row r="106" spans="3:100" ht="14.25">
      <c r="C106" s="1"/>
      <c r="D106" s="3"/>
      <c r="E106" s="183"/>
      <c r="F106" s="183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1"/>
      <c r="CQ106" s="1"/>
      <c r="CR106" s="1"/>
      <c r="CS106" s="1"/>
      <c r="CT106" s="1"/>
      <c r="CU106" s="1"/>
      <c r="CV106" s="1"/>
    </row>
    <row r="107" spans="3:100" ht="14.25">
      <c r="C107" s="1"/>
      <c r="D107" s="3"/>
      <c r="E107" s="183"/>
      <c r="F107" s="183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1"/>
      <c r="CQ107" s="1"/>
      <c r="CR107" s="1"/>
      <c r="CS107" s="1"/>
      <c r="CT107" s="1"/>
      <c r="CU107" s="1"/>
      <c r="CV107" s="1"/>
    </row>
    <row r="108" spans="3:100" ht="14.25">
      <c r="C108" s="1"/>
      <c r="D108" s="3"/>
      <c r="E108" s="183"/>
      <c r="F108" s="183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1"/>
      <c r="CQ108" s="1"/>
      <c r="CR108" s="1"/>
      <c r="CS108" s="1"/>
      <c r="CT108" s="1"/>
      <c r="CU108" s="1"/>
      <c r="CV108" s="1"/>
    </row>
    <row r="109" spans="3:100" ht="14.25">
      <c r="C109" s="1"/>
      <c r="D109" s="3"/>
      <c r="E109" s="183"/>
      <c r="F109" s="183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1"/>
      <c r="CQ109" s="1"/>
      <c r="CR109" s="1"/>
      <c r="CS109" s="1"/>
      <c r="CT109" s="1"/>
      <c r="CU109" s="1"/>
      <c r="CV109" s="1"/>
    </row>
    <row r="110" spans="3:100" ht="14.25">
      <c r="C110" s="1"/>
      <c r="D110" s="3"/>
      <c r="E110" s="183"/>
      <c r="F110" s="183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1"/>
      <c r="CQ110" s="1"/>
      <c r="CR110" s="1"/>
      <c r="CS110" s="1"/>
      <c r="CT110" s="1"/>
      <c r="CU110" s="1"/>
      <c r="CV110" s="1"/>
    </row>
    <row r="111" spans="3:100" ht="14.25">
      <c r="C111" s="1"/>
      <c r="D111" s="3"/>
      <c r="E111" s="183"/>
      <c r="F111" s="183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1"/>
      <c r="CQ111" s="1"/>
      <c r="CR111" s="1"/>
      <c r="CS111" s="1"/>
      <c r="CT111" s="1"/>
      <c r="CU111" s="1"/>
      <c r="CV111" s="1"/>
    </row>
    <row r="112" spans="3:100" ht="14.25">
      <c r="C112" s="1"/>
      <c r="D112" s="3"/>
      <c r="E112" s="183"/>
      <c r="F112" s="183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1"/>
      <c r="CR112" s="1"/>
      <c r="CS112" s="1"/>
      <c r="CT112" s="1"/>
      <c r="CU112" s="1"/>
      <c r="CV112" s="1"/>
    </row>
    <row r="113" spans="3:100" ht="14.25">
      <c r="C113" s="1"/>
      <c r="D113" s="3"/>
      <c r="E113" s="183"/>
      <c r="F113" s="183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1"/>
      <c r="CR113" s="1"/>
      <c r="CS113" s="1"/>
      <c r="CT113" s="1"/>
      <c r="CU113" s="1"/>
      <c r="CV113" s="1"/>
    </row>
    <row r="114" spans="3:100" ht="14.25">
      <c r="C114" s="1"/>
      <c r="D114" s="3"/>
      <c r="E114" s="183"/>
      <c r="F114" s="183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1"/>
      <c r="CR114" s="1"/>
      <c r="CS114" s="1"/>
      <c r="CT114" s="1"/>
      <c r="CU114" s="1"/>
      <c r="CV114" s="1"/>
    </row>
    <row r="115" spans="3:100" ht="14.25">
      <c r="C115" s="1"/>
      <c r="D115" s="3"/>
      <c r="E115" s="183"/>
      <c r="F115" s="183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1"/>
      <c r="CQ115" s="1"/>
      <c r="CR115" s="1"/>
      <c r="CS115" s="1"/>
      <c r="CT115" s="1"/>
      <c r="CU115" s="1"/>
      <c r="CV115" s="1"/>
    </row>
    <row r="116" spans="3:100" ht="14.25">
      <c r="C116" s="1"/>
      <c r="D116" s="3"/>
      <c r="E116" s="183"/>
      <c r="F116" s="183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1"/>
      <c r="CQ116" s="1"/>
      <c r="CR116" s="1"/>
      <c r="CS116" s="1"/>
      <c r="CT116" s="1"/>
      <c r="CU116" s="1"/>
      <c r="CV116" s="1"/>
    </row>
    <row r="117" spans="3:100" ht="14.25">
      <c r="C117" s="1"/>
      <c r="D117" s="3"/>
      <c r="E117" s="183"/>
      <c r="F117" s="183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1"/>
      <c r="CR117" s="1"/>
      <c r="CS117" s="1"/>
      <c r="CT117" s="1"/>
      <c r="CU117" s="1"/>
      <c r="CV117" s="1"/>
    </row>
    <row r="118" spans="3:100" ht="14.25">
      <c r="C118" s="1"/>
      <c r="D118" s="3"/>
      <c r="E118" s="183"/>
      <c r="F118" s="183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1"/>
      <c r="CR118" s="1"/>
      <c r="CS118" s="1"/>
      <c r="CT118" s="1"/>
      <c r="CU118" s="1"/>
      <c r="CV118" s="1"/>
    </row>
    <row r="119" spans="3:100" ht="14.25">
      <c r="C119" s="1"/>
      <c r="D119" s="3"/>
      <c r="E119" s="183"/>
      <c r="F119" s="183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  <c r="CP119" s="1"/>
      <c r="CQ119" s="1"/>
      <c r="CR119" s="1"/>
      <c r="CS119" s="1"/>
      <c r="CT119" s="1"/>
      <c r="CU119" s="1"/>
      <c r="CV119" s="1"/>
    </row>
    <row r="120" spans="3:100" ht="14.25">
      <c r="C120" s="1"/>
      <c r="D120" s="3"/>
      <c r="E120" s="183"/>
      <c r="F120" s="183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1"/>
      <c r="CQ120" s="1"/>
      <c r="CR120" s="1"/>
      <c r="CS120" s="1"/>
      <c r="CT120" s="1"/>
      <c r="CU120" s="1"/>
      <c r="CV120" s="1"/>
    </row>
    <row r="121" spans="3:100" ht="14.25">
      <c r="C121" s="1"/>
      <c r="D121" s="3"/>
      <c r="E121" s="183"/>
      <c r="F121" s="183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  <c r="CN121" s="1"/>
      <c r="CO121" s="1"/>
      <c r="CP121" s="1"/>
      <c r="CQ121" s="1"/>
      <c r="CR121" s="1"/>
      <c r="CS121" s="1"/>
      <c r="CT121" s="1"/>
      <c r="CU121" s="1"/>
      <c r="CV121" s="1"/>
    </row>
    <row r="122" spans="3:100" ht="14.25">
      <c r="C122" s="1"/>
      <c r="D122" s="3"/>
      <c r="E122" s="183"/>
      <c r="F122" s="183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1"/>
      <c r="CQ122" s="1"/>
      <c r="CR122" s="1"/>
      <c r="CS122" s="1"/>
      <c r="CT122" s="1"/>
      <c r="CU122" s="1"/>
      <c r="CV122" s="1"/>
    </row>
    <row r="123" spans="3:100" ht="14.25">
      <c r="C123" s="1"/>
      <c r="D123" s="3"/>
      <c r="E123" s="183"/>
      <c r="F123" s="183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1"/>
      <c r="CQ123" s="1"/>
      <c r="CR123" s="1"/>
      <c r="CS123" s="1"/>
      <c r="CT123" s="1"/>
      <c r="CU123" s="1"/>
      <c r="CV123" s="1"/>
    </row>
    <row r="124" spans="3:100" ht="14.25">
      <c r="C124" s="1"/>
      <c r="D124" s="3"/>
      <c r="E124" s="183"/>
      <c r="F124" s="183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1"/>
      <c r="CR124" s="1"/>
      <c r="CS124" s="1"/>
      <c r="CT124" s="1"/>
      <c r="CU124" s="1"/>
      <c r="CV124" s="1"/>
    </row>
    <row r="125" spans="3:100" ht="14.25">
      <c r="C125" s="1"/>
      <c r="D125" s="3"/>
      <c r="E125" s="183"/>
      <c r="F125" s="183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1"/>
      <c r="CN125" s="1"/>
      <c r="CO125" s="1"/>
      <c r="CP125" s="1"/>
      <c r="CQ125" s="1"/>
      <c r="CR125" s="1"/>
      <c r="CS125" s="1"/>
      <c r="CT125" s="1"/>
      <c r="CU125" s="1"/>
      <c r="CV125" s="1"/>
    </row>
    <row r="126" spans="3:100" ht="14.25">
      <c r="C126" s="1"/>
      <c r="D126" s="3"/>
      <c r="E126" s="183"/>
      <c r="F126" s="183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  <c r="CN126" s="1"/>
      <c r="CO126" s="1"/>
      <c r="CP126" s="1"/>
      <c r="CQ126" s="1"/>
      <c r="CR126" s="1"/>
      <c r="CS126" s="1"/>
      <c r="CT126" s="1"/>
      <c r="CU126" s="1"/>
      <c r="CV126" s="1"/>
    </row>
    <row r="127" spans="3:100" ht="14.25">
      <c r="C127" s="1"/>
      <c r="D127" s="3"/>
      <c r="E127" s="183"/>
      <c r="F127" s="183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1"/>
      <c r="CQ127" s="1"/>
      <c r="CR127" s="1"/>
      <c r="CS127" s="1"/>
      <c r="CT127" s="1"/>
      <c r="CU127" s="1"/>
      <c r="CV127" s="1"/>
    </row>
    <row r="128" spans="3:100" ht="14.25">
      <c r="C128" s="1"/>
      <c r="D128" s="3"/>
      <c r="E128" s="183"/>
      <c r="F128" s="183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1"/>
      <c r="CQ128" s="1"/>
      <c r="CR128" s="1"/>
      <c r="CS128" s="1"/>
      <c r="CT128" s="1"/>
      <c r="CU128" s="1"/>
      <c r="CV128" s="1"/>
    </row>
    <row r="129" spans="3:100" ht="14.25">
      <c r="C129" s="1"/>
      <c r="D129" s="3"/>
      <c r="E129" s="183"/>
      <c r="F129" s="183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1"/>
      <c r="CQ129" s="1"/>
      <c r="CR129" s="1"/>
      <c r="CS129" s="1"/>
      <c r="CT129" s="1"/>
      <c r="CU129" s="1"/>
      <c r="CV129" s="1"/>
    </row>
    <row r="130" spans="3:100" ht="14.25">
      <c r="C130" s="1"/>
      <c r="D130" s="3"/>
      <c r="E130" s="183"/>
      <c r="F130" s="183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  <c r="CL130" s="1"/>
      <c r="CM130" s="1"/>
      <c r="CN130" s="1"/>
      <c r="CO130" s="1"/>
      <c r="CP130" s="1"/>
      <c r="CQ130" s="1"/>
      <c r="CR130" s="1"/>
      <c r="CS130" s="1"/>
      <c r="CT130" s="1"/>
      <c r="CU130" s="1"/>
      <c r="CV130" s="1"/>
    </row>
    <row r="131" spans="3:100" ht="14.25">
      <c r="C131" s="1"/>
      <c r="D131" s="3"/>
      <c r="E131" s="183"/>
      <c r="F131" s="183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  <c r="CL131" s="1"/>
      <c r="CM131" s="1"/>
      <c r="CN131" s="1"/>
      <c r="CO131" s="1"/>
      <c r="CP131" s="1"/>
      <c r="CQ131" s="1"/>
      <c r="CR131" s="1"/>
      <c r="CS131" s="1"/>
      <c r="CT131" s="1"/>
      <c r="CU131" s="1"/>
      <c r="CV131" s="1"/>
    </row>
    <row r="132" spans="3:100" ht="14.25">
      <c r="C132" s="1"/>
      <c r="D132" s="3"/>
      <c r="E132" s="183"/>
      <c r="F132" s="183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  <c r="CL132" s="1"/>
      <c r="CM132" s="1"/>
      <c r="CN132" s="1"/>
      <c r="CO132" s="1"/>
      <c r="CP132" s="1"/>
      <c r="CQ132" s="1"/>
      <c r="CR132" s="1"/>
      <c r="CS132" s="1"/>
      <c r="CT132" s="1"/>
      <c r="CU132" s="1"/>
      <c r="CV132" s="1"/>
    </row>
    <row r="133" spans="3:100" ht="14.25">
      <c r="C133" s="1"/>
      <c r="D133" s="3"/>
      <c r="E133" s="183"/>
      <c r="F133" s="183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  <c r="CL133" s="1"/>
      <c r="CM133" s="1"/>
      <c r="CN133" s="1"/>
      <c r="CO133" s="1"/>
      <c r="CP133" s="1"/>
      <c r="CQ133" s="1"/>
      <c r="CR133" s="1"/>
      <c r="CS133" s="1"/>
      <c r="CT133" s="1"/>
      <c r="CU133" s="1"/>
      <c r="CV133" s="1"/>
    </row>
    <row r="134" spans="3:100" ht="14.25">
      <c r="C134" s="1"/>
      <c r="D134" s="3"/>
      <c r="E134" s="183"/>
      <c r="F134" s="183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1"/>
      <c r="CC134" s="1"/>
      <c r="CD134" s="1"/>
      <c r="CE134" s="1"/>
      <c r="CF134" s="1"/>
      <c r="CG134" s="1"/>
      <c r="CH134" s="1"/>
      <c r="CI134" s="1"/>
      <c r="CJ134" s="1"/>
      <c r="CK134" s="1"/>
      <c r="CL134" s="1"/>
      <c r="CM134" s="1"/>
      <c r="CN134" s="1"/>
      <c r="CO134" s="1"/>
      <c r="CP134" s="1"/>
      <c r="CQ134" s="1"/>
      <c r="CR134" s="1"/>
      <c r="CS134" s="1"/>
      <c r="CT134" s="1"/>
      <c r="CU134" s="1"/>
      <c r="CV134" s="1"/>
    </row>
    <row r="135" spans="3:100" ht="14.25">
      <c r="C135" s="1"/>
      <c r="D135" s="3"/>
      <c r="E135" s="183"/>
      <c r="F135" s="183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  <c r="CL135" s="1"/>
      <c r="CM135" s="1"/>
      <c r="CN135" s="1"/>
      <c r="CO135" s="1"/>
      <c r="CP135" s="1"/>
      <c r="CQ135" s="1"/>
      <c r="CR135" s="1"/>
      <c r="CS135" s="1"/>
      <c r="CT135" s="1"/>
      <c r="CU135" s="1"/>
      <c r="CV135" s="1"/>
    </row>
    <row r="136" spans="3:100" ht="14.25">
      <c r="C136" s="1"/>
      <c r="D136" s="3"/>
      <c r="E136" s="183"/>
      <c r="F136" s="183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1"/>
      <c r="CL136" s="1"/>
      <c r="CM136" s="1"/>
      <c r="CN136" s="1"/>
      <c r="CO136" s="1"/>
      <c r="CP136" s="1"/>
      <c r="CQ136" s="1"/>
      <c r="CR136" s="1"/>
      <c r="CS136" s="1"/>
      <c r="CT136" s="1"/>
      <c r="CU136" s="1"/>
      <c r="CV136" s="1"/>
    </row>
    <row r="137" spans="3:100" ht="14.25">
      <c r="C137" s="1"/>
      <c r="D137" s="3"/>
      <c r="E137" s="183"/>
      <c r="F137" s="183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1"/>
      <c r="CL137" s="1"/>
      <c r="CM137" s="1"/>
      <c r="CN137" s="1"/>
      <c r="CO137" s="1"/>
      <c r="CP137" s="1"/>
      <c r="CQ137" s="1"/>
      <c r="CR137" s="1"/>
      <c r="CS137" s="1"/>
      <c r="CT137" s="1"/>
      <c r="CU137" s="1"/>
      <c r="CV137" s="1"/>
    </row>
    <row r="138" spans="3:100" ht="14.25">
      <c r="C138" s="1"/>
      <c r="D138" s="3"/>
      <c r="E138" s="183"/>
      <c r="F138" s="183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  <c r="CN138" s="1"/>
      <c r="CO138" s="1"/>
      <c r="CP138" s="1"/>
      <c r="CQ138" s="1"/>
      <c r="CR138" s="1"/>
      <c r="CS138" s="1"/>
      <c r="CT138" s="1"/>
      <c r="CU138" s="1"/>
      <c r="CV138" s="1"/>
    </row>
    <row r="139" spans="3:100" ht="14.25">
      <c r="C139" s="1"/>
      <c r="D139" s="3"/>
      <c r="E139" s="183"/>
      <c r="F139" s="183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1"/>
      <c r="CL139" s="1"/>
      <c r="CM139" s="1"/>
      <c r="CN139" s="1"/>
      <c r="CO139" s="1"/>
      <c r="CP139" s="1"/>
      <c r="CQ139" s="1"/>
      <c r="CR139" s="1"/>
      <c r="CS139" s="1"/>
      <c r="CT139" s="1"/>
      <c r="CU139" s="1"/>
      <c r="CV139" s="1"/>
    </row>
    <row r="140" spans="3:100" ht="14.25">
      <c r="C140" s="1"/>
      <c r="D140" s="3"/>
      <c r="E140" s="183"/>
      <c r="F140" s="183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1"/>
      <c r="CL140" s="1"/>
      <c r="CM140" s="1"/>
      <c r="CN140" s="1"/>
      <c r="CO140" s="1"/>
      <c r="CP140" s="1"/>
      <c r="CQ140" s="1"/>
      <c r="CR140" s="1"/>
      <c r="CS140" s="1"/>
      <c r="CT140" s="1"/>
      <c r="CU140" s="1"/>
      <c r="CV140" s="1"/>
    </row>
    <row r="141" spans="3:100" ht="14.25">
      <c r="C141" s="1"/>
      <c r="D141" s="3"/>
      <c r="E141" s="183"/>
      <c r="F141" s="183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1"/>
      <c r="CL141" s="1"/>
      <c r="CM141" s="1"/>
      <c r="CN141" s="1"/>
      <c r="CO141" s="1"/>
      <c r="CP141" s="1"/>
      <c r="CQ141" s="1"/>
      <c r="CR141" s="1"/>
      <c r="CS141" s="1"/>
      <c r="CT141" s="1"/>
      <c r="CU141" s="1"/>
      <c r="CV141" s="1"/>
    </row>
    <row r="142" spans="3:100" ht="14.25">
      <c r="C142" s="1"/>
      <c r="D142" s="3"/>
      <c r="E142" s="183"/>
      <c r="F142" s="183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1"/>
      <c r="CL142" s="1"/>
      <c r="CM142" s="1"/>
      <c r="CN142" s="1"/>
      <c r="CO142" s="1"/>
      <c r="CP142" s="1"/>
      <c r="CQ142" s="1"/>
      <c r="CR142" s="1"/>
      <c r="CS142" s="1"/>
      <c r="CT142" s="1"/>
      <c r="CU142" s="1"/>
      <c r="CV142" s="1"/>
    </row>
    <row r="143" spans="3:100" ht="14.25">
      <c r="C143" s="1"/>
      <c r="D143" s="3"/>
      <c r="E143" s="183"/>
      <c r="F143" s="183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1"/>
      <c r="CL143" s="1"/>
      <c r="CM143" s="1"/>
      <c r="CN143" s="1"/>
      <c r="CO143" s="1"/>
      <c r="CP143" s="1"/>
      <c r="CQ143" s="1"/>
      <c r="CR143" s="1"/>
      <c r="CS143" s="1"/>
      <c r="CT143" s="1"/>
      <c r="CU143" s="1"/>
      <c r="CV143" s="1"/>
    </row>
    <row r="144" spans="3:100" ht="14.25">
      <c r="C144" s="1"/>
      <c r="D144" s="3"/>
      <c r="E144" s="183"/>
      <c r="F144" s="183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1"/>
      <c r="CL144" s="1"/>
      <c r="CM144" s="1"/>
      <c r="CN144" s="1"/>
      <c r="CO144" s="1"/>
      <c r="CP144" s="1"/>
      <c r="CQ144" s="1"/>
      <c r="CR144" s="1"/>
      <c r="CS144" s="1"/>
      <c r="CT144" s="1"/>
      <c r="CU144" s="1"/>
      <c r="CV144" s="1"/>
    </row>
    <row r="145" spans="3:100" ht="14.25">
      <c r="C145" s="1"/>
      <c r="D145" s="3"/>
      <c r="E145" s="183"/>
      <c r="F145" s="183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1"/>
      <c r="CL145" s="1"/>
      <c r="CM145" s="1"/>
      <c r="CN145" s="1"/>
      <c r="CO145" s="1"/>
      <c r="CP145" s="1"/>
      <c r="CQ145" s="1"/>
      <c r="CR145" s="1"/>
      <c r="CS145" s="1"/>
      <c r="CT145" s="1"/>
      <c r="CU145" s="1"/>
      <c r="CV145" s="1"/>
    </row>
    <row r="146" spans="3:100" ht="14.25">
      <c r="C146" s="1"/>
      <c r="D146" s="3"/>
      <c r="E146" s="183"/>
      <c r="F146" s="183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  <c r="CJ146" s="1"/>
      <c r="CK146" s="1"/>
      <c r="CL146" s="1"/>
      <c r="CM146" s="1"/>
      <c r="CN146" s="1"/>
      <c r="CO146" s="1"/>
      <c r="CP146" s="1"/>
      <c r="CQ146" s="1"/>
      <c r="CR146" s="1"/>
      <c r="CS146" s="1"/>
      <c r="CT146" s="1"/>
      <c r="CU146" s="1"/>
      <c r="CV146" s="1"/>
    </row>
    <row r="147" spans="3:100" ht="14.25">
      <c r="C147" s="1"/>
      <c r="D147" s="3"/>
      <c r="E147" s="183"/>
      <c r="F147" s="183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1"/>
      <c r="CL147" s="1"/>
      <c r="CM147" s="1"/>
      <c r="CN147" s="1"/>
      <c r="CO147" s="1"/>
      <c r="CP147" s="1"/>
      <c r="CQ147" s="1"/>
      <c r="CR147" s="1"/>
      <c r="CS147" s="1"/>
      <c r="CT147" s="1"/>
      <c r="CU147" s="1"/>
      <c r="CV147" s="1"/>
    </row>
    <row r="148" spans="3:100" ht="14.25">
      <c r="C148" s="1"/>
      <c r="D148" s="3"/>
      <c r="E148" s="183"/>
      <c r="F148" s="183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  <c r="CJ148" s="1"/>
      <c r="CK148" s="1"/>
      <c r="CL148" s="1"/>
      <c r="CM148" s="1"/>
      <c r="CN148" s="1"/>
      <c r="CO148" s="1"/>
      <c r="CP148" s="1"/>
      <c r="CQ148" s="1"/>
      <c r="CR148" s="1"/>
      <c r="CS148" s="1"/>
      <c r="CT148" s="1"/>
      <c r="CU148" s="1"/>
      <c r="CV148" s="1"/>
    </row>
    <row r="149" spans="3:100" ht="14.25">
      <c r="C149" s="1"/>
      <c r="D149" s="3"/>
      <c r="E149" s="183"/>
      <c r="F149" s="183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"/>
      <c r="CL149" s="1"/>
      <c r="CM149" s="1"/>
      <c r="CN149" s="1"/>
      <c r="CO149" s="1"/>
      <c r="CP149" s="1"/>
      <c r="CQ149" s="1"/>
      <c r="CR149" s="1"/>
      <c r="CS149" s="1"/>
      <c r="CT149" s="1"/>
      <c r="CU149" s="1"/>
      <c r="CV149" s="1"/>
    </row>
    <row r="150" spans="3:100" ht="14.25">
      <c r="C150" s="1"/>
      <c r="D150" s="3"/>
      <c r="E150" s="183"/>
      <c r="F150" s="183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1"/>
      <c r="CP150" s="1"/>
      <c r="CQ150" s="1"/>
      <c r="CR150" s="1"/>
      <c r="CS150" s="1"/>
      <c r="CT150" s="1"/>
      <c r="CU150" s="1"/>
      <c r="CV150" s="1"/>
    </row>
    <row r="151" spans="3:100" ht="14.25">
      <c r="C151" s="1"/>
      <c r="D151" s="3"/>
      <c r="E151" s="183"/>
      <c r="F151" s="183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  <c r="CN151" s="1"/>
      <c r="CO151" s="1"/>
      <c r="CP151" s="1"/>
      <c r="CQ151" s="1"/>
      <c r="CR151" s="1"/>
      <c r="CS151" s="1"/>
      <c r="CT151" s="1"/>
      <c r="CU151" s="1"/>
      <c r="CV151" s="1"/>
    </row>
    <row r="152" spans="3:100" ht="14.25">
      <c r="C152" s="1"/>
      <c r="D152" s="3"/>
      <c r="E152" s="183"/>
      <c r="F152" s="183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1"/>
      <c r="CQ152" s="1"/>
      <c r="CR152" s="1"/>
      <c r="CS152" s="1"/>
      <c r="CT152" s="1"/>
      <c r="CU152" s="1"/>
      <c r="CV152" s="1"/>
    </row>
    <row r="153" spans="3:100" ht="14.25">
      <c r="C153" s="1"/>
      <c r="D153" s="3"/>
      <c r="E153" s="183"/>
      <c r="F153" s="183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1"/>
      <c r="CN153" s="1"/>
      <c r="CO153" s="1"/>
      <c r="CP153" s="1"/>
      <c r="CQ153" s="1"/>
      <c r="CR153" s="1"/>
      <c r="CS153" s="1"/>
      <c r="CT153" s="1"/>
      <c r="CU153" s="1"/>
      <c r="CV153" s="1"/>
    </row>
    <row r="154" spans="3:100" ht="14.25">
      <c r="C154" s="1"/>
      <c r="D154" s="3"/>
      <c r="E154" s="183"/>
      <c r="F154" s="183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"/>
      <c r="CL154" s="1"/>
      <c r="CM154" s="1"/>
      <c r="CN154" s="1"/>
      <c r="CO154" s="1"/>
      <c r="CP154" s="1"/>
      <c r="CQ154" s="1"/>
      <c r="CR154" s="1"/>
      <c r="CS154" s="1"/>
      <c r="CT154" s="1"/>
      <c r="CU154" s="1"/>
      <c r="CV154" s="1"/>
    </row>
    <row r="155" spans="3:100" ht="14.25">
      <c r="C155" s="1"/>
      <c r="D155" s="3"/>
      <c r="E155" s="183"/>
      <c r="F155" s="183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  <c r="CL155" s="1"/>
      <c r="CM155" s="1"/>
      <c r="CN155" s="1"/>
      <c r="CO155" s="1"/>
      <c r="CP155" s="1"/>
      <c r="CQ155" s="1"/>
      <c r="CR155" s="1"/>
      <c r="CS155" s="1"/>
      <c r="CT155" s="1"/>
      <c r="CU155" s="1"/>
      <c r="CV155" s="1"/>
    </row>
    <row r="156" spans="3:100" ht="14.25">
      <c r="C156" s="1"/>
      <c r="D156" s="3"/>
      <c r="E156" s="183"/>
      <c r="F156" s="183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"/>
      <c r="CL156" s="1"/>
      <c r="CM156" s="1"/>
      <c r="CN156" s="1"/>
      <c r="CO156" s="1"/>
      <c r="CP156" s="1"/>
      <c r="CQ156" s="1"/>
      <c r="CR156" s="1"/>
      <c r="CS156" s="1"/>
      <c r="CT156" s="1"/>
      <c r="CU156" s="1"/>
      <c r="CV156" s="1"/>
    </row>
    <row r="157" spans="3:100" ht="14.25">
      <c r="C157" s="1"/>
      <c r="D157" s="3"/>
      <c r="E157" s="183"/>
      <c r="F157" s="183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  <c r="CJ157" s="1"/>
      <c r="CK157" s="1"/>
      <c r="CL157" s="1"/>
      <c r="CM157" s="1"/>
      <c r="CN157" s="1"/>
      <c r="CO157" s="1"/>
      <c r="CP157" s="1"/>
      <c r="CQ157" s="1"/>
      <c r="CR157" s="1"/>
      <c r="CS157" s="1"/>
      <c r="CT157" s="1"/>
      <c r="CU157" s="1"/>
      <c r="CV157" s="1"/>
    </row>
    <row r="158" spans="3:100" ht="14.25">
      <c r="C158" s="1"/>
      <c r="D158" s="3"/>
      <c r="E158" s="183"/>
      <c r="F158" s="183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  <c r="CJ158" s="1"/>
      <c r="CK158" s="1"/>
      <c r="CL158" s="1"/>
      <c r="CM158" s="1"/>
      <c r="CN158" s="1"/>
      <c r="CO158" s="1"/>
      <c r="CP158" s="1"/>
      <c r="CQ158" s="1"/>
      <c r="CR158" s="1"/>
      <c r="CS158" s="1"/>
      <c r="CT158" s="1"/>
      <c r="CU158" s="1"/>
      <c r="CV158" s="1"/>
    </row>
    <row r="159" spans="3:100" ht="14.25">
      <c r="C159" s="1"/>
      <c r="D159" s="3"/>
      <c r="E159" s="183"/>
      <c r="F159" s="183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1"/>
      <c r="CJ159" s="1"/>
      <c r="CK159" s="1"/>
      <c r="CL159" s="1"/>
      <c r="CM159" s="1"/>
      <c r="CN159" s="1"/>
      <c r="CO159" s="1"/>
      <c r="CP159" s="1"/>
      <c r="CQ159" s="1"/>
      <c r="CR159" s="1"/>
      <c r="CS159" s="1"/>
      <c r="CT159" s="1"/>
      <c r="CU159" s="1"/>
      <c r="CV159" s="1"/>
    </row>
    <row r="160" spans="3:100" ht="14.25">
      <c r="C160" s="1"/>
      <c r="D160" s="3"/>
      <c r="E160" s="183"/>
      <c r="F160" s="183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1"/>
      <c r="CJ160" s="1"/>
      <c r="CK160" s="1"/>
      <c r="CL160" s="1"/>
      <c r="CM160" s="1"/>
      <c r="CN160" s="1"/>
      <c r="CO160" s="1"/>
      <c r="CP160" s="1"/>
      <c r="CQ160" s="1"/>
      <c r="CR160" s="1"/>
      <c r="CS160" s="1"/>
      <c r="CT160" s="1"/>
      <c r="CU160" s="1"/>
      <c r="CV160" s="1"/>
    </row>
    <row r="161" spans="3:100" ht="14.25">
      <c r="C161" s="1"/>
      <c r="D161" s="3"/>
      <c r="E161" s="183"/>
      <c r="F161" s="183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1"/>
      <c r="CJ161" s="1"/>
      <c r="CK161" s="1"/>
      <c r="CL161" s="1"/>
      <c r="CM161" s="1"/>
      <c r="CN161" s="1"/>
      <c r="CO161" s="1"/>
      <c r="CP161" s="1"/>
      <c r="CQ161" s="1"/>
      <c r="CR161" s="1"/>
      <c r="CS161" s="1"/>
      <c r="CT161" s="1"/>
      <c r="CU161" s="1"/>
      <c r="CV161" s="1"/>
    </row>
    <row r="162" spans="3:100" ht="14.25">
      <c r="C162" s="1"/>
      <c r="D162" s="3"/>
      <c r="E162" s="183"/>
      <c r="F162" s="183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1"/>
      <c r="CJ162" s="1"/>
      <c r="CK162" s="1"/>
      <c r="CL162" s="1"/>
      <c r="CM162" s="1"/>
      <c r="CN162" s="1"/>
      <c r="CO162" s="1"/>
      <c r="CP162" s="1"/>
      <c r="CQ162" s="1"/>
      <c r="CR162" s="1"/>
      <c r="CS162" s="1"/>
      <c r="CT162" s="1"/>
      <c r="CU162" s="1"/>
      <c r="CV162" s="1"/>
    </row>
    <row r="163" spans="3:100" ht="14.25">
      <c r="C163" s="1"/>
      <c r="D163" s="3"/>
      <c r="E163" s="183"/>
      <c r="F163" s="183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1"/>
      <c r="CB163" s="1"/>
      <c r="CC163" s="1"/>
      <c r="CD163" s="1"/>
      <c r="CE163" s="1"/>
      <c r="CF163" s="1"/>
      <c r="CG163" s="1"/>
      <c r="CH163" s="1"/>
      <c r="CI163" s="1"/>
      <c r="CJ163" s="1"/>
      <c r="CK163" s="1"/>
      <c r="CL163" s="1"/>
      <c r="CM163" s="1"/>
      <c r="CN163" s="1"/>
      <c r="CO163" s="1"/>
      <c r="CP163" s="1"/>
      <c r="CQ163" s="1"/>
      <c r="CR163" s="1"/>
      <c r="CS163" s="1"/>
      <c r="CT163" s="1"/>
      <c r="CU163" s="1"/>
      <c r="CV163" s="1"/>
    </row>
    <row r="164" spans="3:100" ht="14.25">
      <c r="C164" s="1"/>
      <c r="D164" s="3"/>
      <c r="E164" s="183"/>
      <c r="F164" s="183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1"/>
      <c r="CI164" s="1"/>
      <c r="CJ164" s="1"/>
      <c r="CK164" s="1"/>
      <c r="CL164" s="1"/>
      <c r="CM164" s="1"/>
      <c r="CN164" s="1"/>
      <c r="CO164" s="1"/>
      <c r="CP164" s="1"/>
      <c r="CQ164" s="1"/>
      <c r="CR164" s="1"/>
      <c r="CS164" s="1"/>
      <c r="CT164" s="1"/>
      <c r="CU164" s="1"/>
      <c r="CV164" s="1"/>
    </row>
    <row r="165" spans="3:100" ht="14.25">
      <c r="C165" s="1"/>
      <c r="D165" s="3"/>
      <c r="E165" s="183"/>
      <c r="F165" s="183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  <c r="CI165" s="1"/>
      <c r="CJ165" s="1"/>
      <c r="CK165" s="1"/>
      <c r="CL165" s="1"/>
      <c r="CM165" s="1"/>
      <c r="CN165" s="1"/>
      <c r="CO165" s="1"/>
      <c r="CP165" s="1"/>
      <c r="CQ165" s="1"/>
      <c r="CR165" s="1"/>
      <c r="CS165" s="1"/>
      <c r="CT165" s="1"/>
      <c r="CU165" s="1"/>
      <c r="CV165" s="1"/>
    </row>
    <row r="166" spans="3:100" ht="14.25">
      <c r="C166" s="1"/>
      <c r="D166" s="3"/>
      <c r="E166" s="183"/>
      <c r="F166" s="183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  <c r="CI166" s="1"/>
      <c r="CJ166" s="1"/>
      <c r="CK166" s="1"/>
      <c r="CL166" s="1"/>
      <c r="CM166" s="1"/>
      <c r="CN166" s="1"/>
      <c r="CO166" s="1"/>
      <c r="CP166" s="1"/>
      <c r="CQ166" s="1"/>
      <c r="CR166" s="1"/>
      <c r="CS166" s="1"/>
      <c r="CT166" s="1"/>
      <c r="CU166" s="1"/>
      <c r="CV166" s="1"/>
    </row>
    <row r="167" spans="3:100" ht="14.25">
      <c r="C167" s="1"/>
      <c r="D167" s="3"/>
      <c r="E167" s="183"/>
      <c r="F167" s="183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1"/>
      <c r="CJ167" s="1"/>
      <c r="CK167" s="1"/>
      <c r="CL167" s="1"/>
      <c r="CM167" s="1"/>
      <c r="CN167" s="1"/>
      <c r="CO167" s="1"/>
      <c r="CP167" s="1"/>
      <c r="CQ167" s="1"/>
      <c r="CR167" s="1"/>
      <c r="CS167" s="1"/>
      <c r="CT167" s="1"/>
      <c r="CU167" s="1"/>
      <c r="CV167" s="1"/>
    </row>
    <row r="168" spans="3:100" ht="14.25">
      <c r="C168" s="1"/>
      <c r="D168" s="3"/>
      <c r="E168" s="183"/>
      <c r="F168" s="183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1"/>
      <c r="CJ168" s="1"/>
      <c r="CK168" s="1"/>
      <c r="CL168" s="1"/>
      <c r="CM168" s="1"/>
      <c r="CN168" s="1"/>
      <c r="CO168" s="1"/>
      <c r="CP168" s="1"/>
      <c r="CQ168" s="1"/>
      <c r="CR168" s="1"/>
      <c r="CS168" s="1"/>
      <c r="CT168" s="1"/>
      <c r="CU168" s="1"/>
      <c r="CV168" s="1"/>
    </row>
    <row r="169" spans="3:100" ht="14.25">
      <c r="C169" s="1"/>
      <c r="D169" s="3"/>
      <c r="E169" s="183"/>
      <c r="F169" s="183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  <c r="CI169" s="1"/>
      <c r="CJ169" s="1"/>
      <c r="CK169" s="1"/>
      <c r="CL169" s="1"/>
      <c r="CM169" s="1"/>
      <c r="CN169" s="1"/>
      <c r="CO169" s="1"/>
      <c r="CP169" s="1"/>
      <c r="CQ169" s="1"/>
      <c r="CR169" s="1"/>
      <c r="CS169" s="1"/>
      <c r="CT169" s="1"/>
      <c r="CU169" s="1"/>
      <c r="CV169" s="1"/>
    </row>
    <row r="170" spans="3:100" ht="14.25">
      <c r="C170" s="1"/>
      <c r="D170" s="3"/>
      <c r="E170" s="183"/>
      <c r="F170" s="183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1"/>
      <c r="CJ170" s="1"/>
      <c r="CK170" s="1"/>
      <c r="CL170" s="1"/>
      <c r="CM170" s="1"/>
      <c r="CN170" s="1"/>
      <c r="CO170" s="1"/>
      <c r="CP170" s="1"/>
      <c r="CQ170" s="1"/>
      <c r="CR170" s="1"/>
      <c r="CS170" s="1"/>
      <c r="CT170" s="1"/>
      <c r="CU170" s="1"/>
      <c r="CV170" s="1"/>
    </row>
    <row r="171" spans="3:100" ht="14.25">
      <c r="C171" s="1"/>
      <c r="D171" s="3"/>
      <c r="E171" s="183"/>
      <c r="F171" s="183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1"/>
      <c r="CJ171" s="1"/>
      <c r="CK171" s="1"/>
      <c r="CL171" s="1"/>
      <c r="CM171" s="1"/>
      <c r="CN171" s="1"/>
      <c r="CO171" s="1"/>
      <c r="CP171" s="1"/>
      <c r="CQ171" s="1"/>
      <c r="CR171" s="1"/>
      <c r="CS171" s="1"/>
      <c r="CT171" s="1"/>
      <c r="CU171" s="1"/>
      <c r="CV171" s="1"/>
    </row>
    <row r="172" spans="3:100" ht="14.25">
      <c r="C172" s="1"/>
      <c r="D172" s="3"/>
      <c r="E172" s="183"/>
      <c r="F172" s="183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1"/>
      <c r="CJ172" s="1"/>
      <c r="CK172" s="1"/>
      <c r="CL172" s="1"/>
      <c r="CM172" s="1"/>
      <c r="CN172" s="1"/>
      <c r="CO172" s="1"/>
      <c r="CP172" s="1"/>
      <c r="CQ172" s="1"/>
      <c r="CR172" s="1"/>
      <c r="CS172" s="1"/>
      <c r="CT172" s="1"/>
      <c r="CU172" s="1"/>
      <c r="CV172" s="1"/>
    </row>
    <row r="173" spans="3:100" ht="14.25">
      <c r="C173" s="1"/>
      <c r="D173" s="3"/>
      <c r="E173" s="183"/>
      <c r="F173" s="183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1"/>
      <c r="CJ173" s="1"/>
      <c r="CK173" s="1"/>
      <c r="CL173" s="1"/>
      <c r="CM173" s="1"/>
      <c r="CN173" s="1"/>
      <c r="CO173" s="1"/>
      <c r="CP173" s="1"/>
      <c r="CQ173" s="1"/>
      <c r="CR173" s="1"/>
      <c r="CS173" s="1"/>
      <c r="CT173" s="1"/>
      <c r="CU173" s="1"/>
      <c r="CV173" s="1"/>
    </row>
    <row r="174" spans="3:100" ht="14.25">
      <c r="C174" s="1"/>
      <c r="D174" s="3"/>
      <c r="E174" s="183"/>
      <c r="F174" s="183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1"/>
      <c r="CJ174" s="1"/>
      <c r="CK174" s="1"/>
      <c r="CL174" s="1"/>
      <c r="CM174" s="1"/>
      <c r="CN174" s="1"/>
      <c r="CO174" s="1"/>
      <c r="CP174" s="1"/>
      <c r="CQ174" s="1"/>
      <c r="CR174" s="1"/>
      <c r="CS174" s="1"/>
      <c r="CT174" s="1"/>
      <c r="CU174" s="1"/>
      <c r="CV174" s="1"/>
    </row>
    <row r="175" spans="3:100" ht="14.25">
      <c r="C175" s="1"/>
      <c r="D175" s="3"/>
      <c r="E175" s="183"/>
      <c r="F175" s="183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1"/>
      <c r="CJ175" s="1"/>
      <c r="CK175" s="1"/>
      <c r="CL175" s="1"/>
      <c r="CM175" s="1"/>
      <c r="CN175" s="1"/>
      <c r="CO175" s="1"/>
      <c r="CP175" s="1"/>
      <c r="CQ175" s="1"/>
      <c r="CR175" s="1"/>
      <c r="CS175" s="1"/>
      <c r="CT175" s="1"/>
      <c r="CU175" s="1"/>
      <c r="CV175" s="1"/>
    </row>
    <row r="176" spans="3:100" ht="14.25">
      <c r="C176" s="1"/>
      <c r="D176" s="3"/>
      <c r="E176" s="183"/>
      <c r="F176" s="183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1"/>
      <c r="CL176" s="1"/>
      <c r="CM176" s="1"/>
      <c r="CN176" s="1"/>
      <c r="CO176" s="1"/>
      <c r="CP176" s="1"/>
      <c r="CQ176" s="1"/>
      <c r="CR176" s="1"/>
      <c r="CS176" s="1"/>
      <c r="CT176" s="1"/>
      <c r="CU176" s="1"/>
      <c r="CV176" s="1"/>
    </row>
    <row r="177" spans="3:100" ht="14.25">
      <c r="C177" s="1"/>
      <c r="D177" s="3"/>
      <c r="E177" s="183"/>
      <c r="F177" s="183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1"/>
      <c r="CJ177" s="1"/>
      <c r="CK177" s="1"/>
      <c r="CL177" s="1"/>
      <c r="CM177" s="1"/>
      <c r="CN177" s="1"/>
      <c r="CO177" s="1"/>
      <c r="CP177" s="1"/>
      <c r="CQ177" s="1"/>
      <c r="CR177" s="1"/>
      <c r="CS177" s="1"/>
      <c r="CT177" s="1"/>
      <c r="CU177" s="1"/>
      <c r="CV177" s="1"/>
    </row>
    <row r="178" spans="3:100" ht="14.25">
      <c r="C178" s="1"/>
      <c r="D178" s="3"/>
      <c r="E178" s="183"/>
      <c r="F178" s="183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1"/>
      <c r="CJ178" s="1"/>
      <c r="CK178" s="1"/>
      <c r="CL178" s="1"/>
      <c r="CM178" s="1"/>
      <c r="CN178" s="1"/>
      <c r="CO178" s="1"/>
      <c r="CP178" s="1"/>
      <c r="CQ178" s="1"/>
      <c r="CR178" s="1"/>
      <c r="CS178" s="1"/>
      <c r="CT178" s="1"/>
      <c r="CU178" s="1"/>
      <c r="CV178" s="1"/>
    </row>
    <row r="179" spans="3:100" ht="14.25">
      <c r="C179" s="1"/>
      <c r="D179" s="3"/>
      <c r="E179" s="183"/>
      <c r="F179" s="183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1"/>
      <c r="CJ179" s="1"/>
      <c r="CK179" s="1"/>
      <c r="CL179" s="1"/>
      <c r="CM179" s="1"/>
      <c r="CN179" s="1"/>
      <c r="CO179" s="1"/>
      <c r="CP179" s="1"/>
      <c r="CQ179" s="1"/>
      <c r="CR179" s="1"/>
      <c r="CS179" s="1"/>
      <c r="CT179" s="1"/>
      <c r="CU179" s="1"/>
      <c r="CV179" s="1"/>
    </row>
    <row r="180" spans="3:100" ht="14.25">
      <c r="C180" s="1"/>
      <c r="D180" s="3"/>
      <c r="E180" s="183"/>
      <c r="F180" s="183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1"/>
      <c r="CJ180" s="1"/>
      <c r="CK180" s="1"/>
      <c r="CL180" s="1"/>
      <c r="CM180" s="1"/>
      <c r="CN180" s="1"/>
      <c r="CO180" s="1"/>
      <c r="CP180" s="1"/>
      <c r="CQ180" s="1"/>
      <c r="CR180" s="1"/>
      <c r="CS180" s="1"/>
      <c r="CT180" s="1"/>
      <c r="CU180" s="1"/>
      <c r="CV180" s="1"/>
    </row>
    <row r="181" spans="3:100" ht="14.25">
      <c r="C181" s="1"/>
      <c r="D181" s="3"/>
      <c r="E181" s="183"/>
      <c r="F181" s="183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1"/>
      <c r="CJ181" s="1"/>
      <c r="CK181" s="1"/>
      <c r="CL181" s="1"/>
      <c r="CM181" s="1"/>
      <c r="CN181" s="1"/>
      <c r="CO181" s="1"/>
      <c r="CP181" s="1"/>
      <c r="CQ181" s="1"/>
      <c r="CR181" s="1"/>
      <c r="CS181" s="1"/>
      <c r="CT181" s="1"/>
      <c r="CU181" s="1"/>
      <c r="CV181" s="1"/>
    </row>
    <row r="182" spans="3:100" ht="14.25">
      <c r="C182" s="1"/>
      <c r="D182" s="3"/>
      <c r="E182" s="183"/>
      <c r="F182" s="183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1"/>
      <c r="CJ182" s="1"/>
      <c r="CK182" s="1"/>
      <c r="CL182" s="1"/>
      <c r="CM182" s="1"/>
      <c r="CN182" s="1"/>
      <c r="CO182" s="1"/>
      <c r="CP182" s="1"/>
      <c r="CQ182" s="1"/>
      <c r="CR182" s="1"/>
      <c r="CS182" s="1"/>
      <c r="CT182" s="1"/>
      <c r="CU182" s="1"/>
      <c r="CV182" s="1"/>
    </row>
    <row r="183" spans="3:100" ht="14.25">
      <c r="C183" s="1"/>
      <c r="D183" s="3"/>
      <c r="E183" s="183"/>
      <c r="F183" s="183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1"/>
      <c r="CI183" s="1"/>
      <c r="CJ183" s="1"/>
      <c r="CK183" s="1"/>
      <c r="CL183" s="1"/>
      <c r="CM183" s="1"/>
      <c r="CN183" s="1"/>
      <c r="CO183" s="1"/>
      <c r="CP183" s="1"/>
      <c r="CQ183" s="1"/>
      <c r="CR183" s="1"/>
      <c r="CS183" s="1"/>
      <c r="CT183" s="1"/>
      <c r="CU183" s="1"/>
      <c r="CV183" s="1"/>
    </row>
    <row r="184" spans="3:100" ht="14.25">
      <c r="C184" s="1"/>
      <c r="D184" s="3"/>
      <c r="E184" s="183"/>
      <c r="F184" s="183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  <c r="CI184" s="1"/>
      <c r="CJ184" s="1"/>
      <c r="CK184" s="1"/>
      <c r="CL184" s="1"/>
      <c r="CM184" s="1"/>
      <c r="CN184" s="1"/>
      <c r="CO184" s="1"/>
      <c r="CP184" s="1"/>
      <c r="CQ184" s="1"/>
      <c r="CR184" s="1"/>
      <c r="CS184" s="1"/>
      <c r="CT184" s="1"/>
      <c r="CU184" s="1"/>
      <c r="CV184" s="1"/>
    </row>
    <row r="185" spans="3:100" ht="14.25">
      <c r="C185" s="1"/>
      <c r="D185" s="3"/>
      <c r="E185" s="183"/>
      <c r="F185" s="183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1"/>
      <c r="CJ185" s="1"/>
      <c r="CK185" s="1"/>
      <c r="CL185" s="1"/>
      <c r="CM185" s="1"/>
      <c r="CN185" s="1"/>
      <c r="CO185" s="1"/>
      <c r="CP185" s="1"/>
      <c r="CQ185" s="1"/>
      <c r="CR185" s="1"/>
      <c r="CS185" s="1"/>
      <c r="CT185" s="1"/>
      <c r="CU185" s="1"/>
      <c r="CV185" s="1"/>
    </row>
    <row r="186" spans="3:100" ht="14.25">
      <c r="C186" s="1"/>
      <c r="D186" s="3"/>
      <c r="E186" s="183"/>
      <c r="F186" s="183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  <c r="CI186" s="1"/>
      <c r="CJ186" s="1"/>
      <c r="CK186" s="1"/>
      <c r="CL186" s="1"/>
      <c r="CM186" s="1"/>
      <c r="CN186" s="1"/>
      <c r="CO186" s="1"/>
      <c r="CP186" s="1"/>
      <c r="CQ186" s="1"/>
      <c r="CR186" s="1"/>
      <c r="CS186" s="1"/>
      <c r="CT186" s="1"/>
      <c r="CU186" s="1"/>
      <c r="CV186" s="1"/>
    </row>
    <row r="187" spans="3:100" ht="14.25">
      <c r="C187" s="1"/>
      <c r="D187" s="3"/>
      <c r="E187" s="183"/>
      <c r="F187" s="183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1"/>
      <c r="CI187" s="1"/>
      <c r="CJ187" s="1"/>
      <c r="CK187" s="1"/>
      <c r="CL187" s="1"/>
      <c r="CM187" s="1"/>
      <c r="CN187" s="1"/>
      <c r="CO187" s="1"/>
      <c r="CP187" s="1"/>
      <c r="CQ187" s="1"/>
      <c r="CR187" s="1"/>
      <c r="CS187" s="1"/>
      <c r="CT187" s="1"/>
      <c r="CU187" s="1"/>
      <c r="CV187" s="1"/>
    </row>
    <row r="188" spans="3:100" ht="14.25">
      <c r="C188" s="1"/>
      <c r="D188" s="3"/>
      <c r="E188" s="183"/>
      <c r="F188" s="183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1"/>
      <c r="CI188" s="1"/>
      <c r="CJ188" s="1"/>
      <c r="CK188" s="1"/>
      <c r="CL188" s="1"/>
      <c r="CM188" s="1"/>
      <c r="CN188" s="1"/>
      <c r="CO188" s="1"/>
      <c r="CP188" s="1"/>
      <c r="CQ188" s="1"/>
      <c r="CR188" s="1"/>
      <c r="CS188" s="1"/>
      <c r="CT188" s="1"/>
      <c r="CU188" s="1"/>
      <c r="CV188" s="1"/>
    </row>
    <row r="189" spans="3:100" ht="14.25">
      <c r="C189" s="1"/>
      <c r="D189" s="3"/>
      <c r="E189" s="183"/>
      <c r="F189" s="183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1"/>
      <c r="CJ189" s="1"/>
      <c r="CK189" s="1"/>
      <c r="CL189" s="1"/>
      <c r="CM189" s="1"/>
      <c r="CN189" s="1"/>
      <c r="CO189" s="1"/>
      <c r="CP189" s="1"/>
      <c r="CQ189" s="1"/>
      <c r="CR189" s="1"/>
      <c r="CS189" s="1"/>
      <c r="CT189" s="1"/>
      <c r="CU189" s="1"/>
      <c r="CV189" s="1"/>
    </row>
    <row r="190" spans="3:100" ht="14.25">
      <c r="C190" s="1"/>
      <c r="D190" s="3"/>
      <c r="E190" s="183"/>
      <c r="F190" s="183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1"/>
      <c r="CJ190" s="1"/>
      <c r="CK190" s="1"/>
      <c r="CL190" s="1"/>
      <c r="CM190" s="1"/>
      <c r="CN190" s="1"/>
      <c r="CO190" s="1"/>
      <c r="CP190" s="1"/>
      <c r="CQ190" s="1"/>
      <c r="CR190" s="1"/>
      <c r="CS190" s="1"/>
      <c r="CT190" s="1"/>
      <c r="CU190" s="1"/>
      <c r="CV190" s="1"/>
    </row>
    <row r="191" spans="3:100" ht="14.25">
      <c r="C191" s="1"/>
      <c r="D191" s="3"/>
      <c r="E191" s="183"/>
      <c r="F191" s="183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  <c r="CI191" s="1"/>
      <c r="CJ191" s="1"/>
      <c r="CK191" s="1"/>
      <c r="CL191" s="1"/>
      <c r="CM191" s="1"/>
      <c r="CN191" s="1"/>
      <c r="CO191" s="1"/>
      <c r="CP191" s="1"/>
      <c r="CQ191" s="1"/>
      <c r="CR191" s="1"/>
      <c r="CS191" s="1"/>
      <c r="CT191" s="1"/>
      <c r="CU191" s="1"/>
      <c r="CV191" s="1"/>
    </row>
    <row r="192" spans="3:100" ht="14.25">
      <c r="C192" s="1"/>
      <c r="D192" s="3"/>
      <c r="E192" s="183"/>
      <c r="F192" s="183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1"/>
      <c r="CJ192" s="1"/>
      <c r="CK192" s="1"/>
      <c r="CL192" s="1"/>
      <c r="CM192" s="1"/>
      <c r="CN192" s="1"/>
      <c r="CO192" s="1"/>
      <c r="CP192" s="1"/>
      <c r="CQ192" s="1"/>
      <c r="CR192" s="1"/>
      <c r="CS192" s="1"/>
      <c r="CT192" s="1"/>
      <c r="CU192" s="1"/>
      <c r="CV192" s="1"/>
    </row>
    <row r="193" spans="3:100" ht="14.25">
      <c r="C193" s="1"/>
      <c r="D193" s="3"/>
      <c r="E193" s="183"/>
      <c r="F193" s="183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1"/>
      <c r="CJ193" s="1"/>
      <c r="CK193" s="1"/>
      <c r="CL193" s="1"/>
      <c r="CM193" s="1"/>
      <c r="CN193" s="1"/>
      <c r="CO193" s="1"/>
      <c r="CP193" s="1"/>
      <c r="CQ193" s="1"/>
      <c r="CR193" s="1"/>
      <c r="CS193" s="1"/>
      <c r="CT193" s="1"/>
      <c r="CU193" s="1"/>
      <c r="CV193" s="1"/>
    </row>
    <row r="194" spans="3:100" ht="14.25">
      <c r="C194" s="1"/>
      <c r="D194" s="3"/>
      <c r="E194" s="183"/>
      <c r="F194" s="183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  <c r="BM194" s="1"/>
      <c r="BN194" s="1"/>
      <c r="BO194" s="1"/>
      <c r="BP194" s="1"/>
      <c r="BQ194" s="1"/>
      <c r="BR194" s="1"/>
      <c r="BS194" s="1"/>
      <c r="BT194" s="1"/>
      <c r="BU194" s="1"/>
      <c r="BV194" s="1"/>
      <c r="BW194" s="1"/>
      <c r="BX194" s="1"/>
      <c r="BY194" s="1"/>
      <c r="BZ194" s="1"/>
      <c r="CA194" s="1"/>
      <c r="CB194" s="1"/>
      <c r="CC194" s="1"/>
      <c r="CD194" s="1"/>
      <c r="CE194" s="1"/>
      <c r="CF194" s="1"/>
      <c r="CG194" s="1"/>
      <c r="CH194" s="1"/>
      <c r="CI194" s="1"/>
      <c r="CJ194" s="1"/>
      <c r="CK194" s="1"/>
      <c r="CL194" s="1"/>
      <c r="CM194" s="1"/>
      <c r="CN194" s="1"/>
      <c r="CO194" s="1"/>
      <c r="CP194" s="1"/>
      <c r="CQ194" s="1"/>
      <c r="CR194" s="1"/>
      <c r="CS194" s="1"/>
      <c r="CT194" s="1"/>
      <c r="CU194" s="1"/>
      <c r="CV194" s="1"/>
    </row>
    <row r="195" spans="3:100" ht="14.25">
      <c r="C195" s="1"/>
      <c r="D195" s="3"/>
      <c r="E195" s="183"/>
      <c r="F195" s="183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  <c r="CH195" s="1"/>
      <c r="CI195" s="1"/>
      <c r="CJ195" s="1"/>
      <c r="CK195" s="1"/>
      <c r="CL195" s="1"/>
      <c r="CM195" s="1"/>
      <c r="CN195" s="1"/>
      <c r="CO195" s="1"/>
      <c r="CP195" s="1"/>
      <c r="CQ195" s="1"/>
      <c r="CR195" s="1"/>
      <c r="CS195" s="1"/>
      <c r="CT195" s="1"/>
      <c r="CU195" s="1"/>
      <c r="CV195" s="1"/>
    </row>
    <row r="196" spans="3:100" ht="14.25">
      <c r="C196" s="1"/>
      <c r="D196" s="3"/>
      <c r="E196" s="183"/>
      <c r="F196" s="183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  <c r="CI196" s="1"/>
      <c r="CJ196" s="1"/>
      <c r="CK196" s="1"/>
      <c r="CL196" s="1"/>
      <c r="CM196" s="1"/>
      <c r="CN196" s="1"/>
      <c r="CO196" s="1"/>
      <c r="CP196" s="1"/>
      <c r="CQ196" s="1"/>
      <c r="CR196" s="1"/>
      <c r="CS196" s="1"/>
      <c r="CT196" s="1"/>
      <c r="CU196" s="1"/>
      <c r="CV196" s="1"/>
    </row>
    <row r="197" spans="3:100" ht="14.25">
      <c r="C197" s="1"/>
      <c r="D197" s="3"/>
      <c r="E197" s="183"/>
      <c r="F197" s="183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1"/>
      <c r="CJ197" s="1"/>
      <c r="CK197" s="1"/>
      <c r="CL197" s="1"/>
      <c r="CM197" s="1"/>
      <c r="CN197" s="1"/>
      <c r="CO197" s="1"/>
      <c r="CP197" s="1"/>
      <c r="CQ197" s="1"/>
      <c r="CR197" s="1"/>
      <c r="CS197" s="1"/>
      <c r="CT197" s="1"/>
      <c r="CU197" s="1"/>
      <c r="CV197" s="1"/>
    </row>
    <row r="198" spans="3:100" ht="14.25">
      <c r="C198" s="1"/>
      <c r="D198" s="3"/>
      <c r="E198" s="183"/>
      <c r="F198" s="183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1"/>
      <c r="CJ198" s="1"/>
      <c r="CK198" s="1"/>
      <c r="CL198" s="1"/>
      <c r="CM198" s="1"/>
      <c r="CN198" s="1"/>
      <c r="CO198" s="1"/>
      <c r="CP198" s="1"/>
      <c r="CQ198" s="1"/>
      <c r="CR198" s="1"/>
      <c r="CS198" s="1"/>
      <c r="CT198" s="1"/>
      <c r="CU198" s="1"/>
      <c r="CV198" s="1"/>
    </row>
    <row r="199" spans="3:100" ht="14.25">
      <c r="C199" s="1"/>
      <c r="D199" s="3"/>
      <c r="E199" s="183"/>
      <c r="F199" s="183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  <c r="CJ199" s="1"/>
      <c r="CK199" s="1"/>
      <c r="CL199" s="1"/>
      <c r="CM199" s="1"/>
      <c r="CN199" s="1"/>
      <c r="CO199" s="1"/>
      <c r="CP199" s="1"/>
      <c r="CQ199" s="1"/>
      <c r="CR199" s="1"/>
      <c r="CS199" s="1"/>
      <c r="CT199" s="1"/>
      <c r="CU199" s="1"/>
      <c r="CV199" s="1"/>
    </row>
    <row r="200" spans="3:100" ht="14.25">
      <c r="C200" s="1"/>
      <c r="D200" s="3"/>
      <c r="E200" s="183"/>
      <c r="F200" s="183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1"/>
      <c r="CJ200" s="1"/>
      <c r="CK200" s="1"/>
      <c r="CL200" s="1"/>
      <c r="CM200" s="1"/>
      <c r="CN200" s="1"/>
      <c r="CO200" s="1"/>
      <c r="CP200" s="1"/>
      <c r="CQ200" s="1"/>
      <c r="CR200" s="1"/>
      <c r="CS200" s="1"/>
      <c r="CT200" s="1"/>
      <c r="CU200" s="1"/>
      <c r="CV200" s="1"/>
    </row>
    <row r="201" spans="3:100" ht="14.25">
      <c r="C201" s="1"/>
      <c r="D201" s="3"/>
      <c r="E201" s="183"/>
      <c r="F201" s="183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"/>
      <c r="CI201" s="1"/>
      <c r="CJ201" s="1"/>
      <c r="CK201" s="1"/>
      <c r="CL201" s="1"/>
      <c r="CM201" s="1"/>
      <c r="CN201" s="1"/>
      <c r="CO201" s="1"/>
      <c r="CP201" s="1"/>
      <c r="CQ201" s="1"/>
      <c r="CR201" s="1"/>
      <c r="CS201" s="1"/>
      <c r="CT201" s="1"/>
      <c r="CU201" s="1"/>
      <c r="CV201" s="1"/>
    </row>
    <row r="202" spans="3:100" ht="14.25">
      <c r="C202" s="1"/>
      <c r="D202" s="3"/>
      <c r="E202" s="183"/>
      <c r="F202" s="183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1"/>
      <c r="CI202" s="1"/>
      <c r="CJ202" s="1"/>
      <c r="CK202" s="1"/>
      <c r="CL202" s="1"/>
      <c r="CM202" s="1"/>
      <c r="CN202" s="1"/>
      <c r="CO202" s="1"/>
      <c r="CP202" s="1"/>
      <c r="CQ202" s="1"/>
      <c r="CR202" s="1"/>
      <c r="CS202" s="1"/>
      <c r="CT202" s="1"/>
      <c r="CU202" s="1"/>
      <c r="CV202" s="1"/>
    </row>
    <row r="203" spans="3:100" ht="14.25">
      <c r="C203" s="1"/>
      <c r="D203" s="3"/>
      <c r="E203" s="183"/>
      <c r="F203" s="183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  <c r="CF203" s="1"/>
      <c r="CG203" s="1"/>
      <c r="CH203" s="1"/>
      <c r="CI203" s="1"/>
      <c r="CJ203" s="1"/>
      <c r="CK203" s="1"/>
      <c r="CL203" s="1"/>
      <c r="CM203" s="1"/>
      <c r="CN203" s="1"/>
      <c r="CO203" s="1"/>
      <c r="CP203" s="1"/>
      <c r="CQ203" s="1"/>
      <c r="CR203" s="1"/>
      <c r="CS203" s="1"/>
      <c r="CT203" s="1"/>
      <c r="CU203" s="1"/>
      <c r="CV203" s="1"/>
    </row>
    <row r="204" spans="3:100" ht="14.25">
      <c r="C204" s="1"/>
      <c r="D204" s="3"/>
      <c r="E204" s="183"/>
      <c r="F204" s="183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/>
      <c r="CE204" s="1"/>
      <c r="CF204" s="1"/>
      <c r="CG204" s="1"/>
      <c r="CH204" s="1"/>
      <c r="CI204" s="1"/>
      <c r="CJ204" s="1"/>
      <c r="CK204" s="1"/>
      <c r="CL204" s="1"/>
      <c r="CM204" s="1"/>
      <c r="CN204" s="1"/>
      <c r="CO204" s="1"/>
      <c r="CP204" s="1"/>
      <c r="CQ204" s="1"/>
      <c r="CR204" s="1"/>
      <c r="CS204" s="1"/>
      <c r="CT204" s="1"/>
      <c r="CU204" s="1"/>
      <c r="CV204" s="1"/>
    </row>
    <row r="205" spans="3:100" ht="14.25">
      <c r="C205" s="1"/>
      <c r="D205" s="3"/>
      <c r="E205" s="183"/>
      <c r="F205" s="183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1"/>
      <c r="CE205" s="1"/>
      <c r="CF205" s="1"/>
      <c r="CG205" s="1"/>
      <c r="CH205" s="1"/>
      <c r="CI205" s="1"/>
      <c r="CJ205" s="1"/>
      <c r="CK205" s="1"/>
      <c r="CL205" s="1"/>
      <c r="CM205" s="1"/>
      <c r="CN205" s="1"/>
      <c r="CO205" s="1"/>
      <c r="CP205" s="1"/>
      <c r="CQ205" s="1"/>
      <c r="CR205" s="1"/>
      <c r="CS205" s="1"/>
      <c r="CT205" s="1"/>
      <c r="CU205" s="1"/>
      <c r="CV205" s="1"/>
    </row>
    <row r="206" spans="3:100" ht="14.25">
      <c r="C206" s="1"/>
      <c r="D206" s="3"/>
      <c r="E206" s="183"/>
      <c r="F206" s="183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1"/>
      <c r="CF206" s="1"/>
      <c r="CG206" s="1"/>
      <c r="CH206" s="1"/>
      <c r="CI206" s="1"/>
      <c r="CJ206" s="1"/>
      <c r="CK206" s="1"/>
      <c r="CL206" s="1"/>
      <c r="CM206" s="1"/>
      <c r="CN206" s="1"/>
      <c r="CO206" s="1"/>
      <c r="CP206" s="1"/>
      <c r="CQ206" s="1"/>
      <c r="CR206" s="1"/>
      <c r="CS206" s="1"/>
      <c r="CT206" s="1"/>
      <c r="CU206" s="1"/>
      <c r="CV206" s="1"/>
    </row>
    <row r="207" spans="3:100" ht="14.25">
      <c r="C207" s="1"/>
      <c r="D207" s="3"/>
      <c r="E207" s="183"/>
      <c r="F207" s="183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  <c r="CE207" s="1"/>
      <c r="CF207" s="1"/>
      <c r="CG207" s="1"/>
      <c r="CH207" s="1"/>
      <c r="CI207" s="1"/>
      <c r="CJ207" s="1"/>
      <c r="CK207" s="1"/>
      <c r="CL207" s="1"/>
      <c r="CM207" s="1"/>
      <c r="CN207" s="1"/>
      <c r="CO207" s="1"/>
      <c r="CP207" s="1"/>
      <c r="CQ207" s="1"/>
      <c r="CR207" s="1"/>
      <c r="CS207" s="1"/>
      <c r="CT207" s="1"/>
      <c r="CU207" s="1"/>
      <c r="CV207" s="1"/>
    </row>
    <row r="208" spans="3:100" ht="14.25">
      <c r="C208" s="1"/>
      <c r="D208" s="3"/>
      <c r="E208" s="183"/>
      <c r="F208" s="183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CE208" s="1"/>
      <c r="CF208" s="1"/>
      <c r="CG208" s="1"/>
      <c r="CH208" s="1"/>
      <c r="CI208" s="1"/>
      <c r="CJ208" s="1"/>
      <c r="CK208" s="1"/>
      <c r="CL208" s="1"/>
      <c r="CM208" s="1"/>
      <c r="CN208" s="1"/>
      <c r="CO208" s="1"/>
      <c r="CP208" s="1"/>
      <c r="CQ208" s="1"/>
      <c r="CR208" s="1"/>
      <c r="CS208" s="1"/>
      <c r="CT208" s="1"/>
      <c r="CU208" s="1"/>
      <c r="CV208" s="1"/>
    </row>
    <row r="209" spans="3:100" ht="14.25">
      <c r="C209" s="1"/>
      <c r="D209" s="3"/>
      <c r="E209" s="183"/>
      <c r="F209" s="183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  <c r="CE209" s="1"/>
      <c r="CF209" s="1"/>
      <c r="CG209" s="1"/>
      <c r="CH209" s="1"/>
      <c r="CI209" s="1"/>
      <c r="CJ209" s="1"/>
      <c r="CK209" s="1"/>
      <c r="CL209" s="1"/>
      <c r="CM209" s="1"/>
      <c r="CN209" s="1"/>
      <c r="CO209" s="1"/>
      <c r="CP209" s="1"/>
      <c r="CQ209" s="1"/>
      <c r="CR209" s="1"/>
      <c r="CS209" s="1"/>
      <c r="CT209" s="1"/>
      <c r="CU209" s="1"/>
      <c r="CV209" s="1"/>
    </row>
    <row r="210" spans="3:100" ht="14.25">
      <c r="C210" s="1"/>
      <c r="D210" s="3"/>
      <c r="E210" s="183"/>
      <c r="F210" s="183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  <c r="CE210" s="1"/>
      <c r="CF210" s="1"/>
      <c r="CG210" s="1"/>
      <c r="CH210" s="1"/>
      <c r="CI210" s="1"/>
      <c r="CJ210" s="1"/>
      <c r="CK210" s="1"/>
      <c r="CL210" s="1"/>
      <c r="CM210" s="1"/>
      <c r="CN210" s="1"/>
      <c r="CO210" s="1"/>
      <c r="CP210" s="1"/>
      <c r="CQ210" s="1"/>
      <c r="CR210" s="1"/>
      <c r="CS210" s="1"/>
      <c r="CT210" s="1"/>
      <c r="CU210" s="1"/>
      <c r="CV210" s="1"/>
    </row>
    <row r="211" spans="3:100" ht="14.25">
      <c r="C211" s="1"/>
      <c r="D211" s="3"/>
      <c r="E211" s="183"/>
      <c r="F211" s="183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  <c r="CE211" s="1"/>
      <c r="CF211" s="1"/>
      <c r="CG211" s="1"/>
      <c r="CH211" s="1"/>
      <c r="CI211" s="1"/>
      <c r="CJ211" s="1"/>
      <c r="CK211" s="1"/>
      <c r="CL211" s="1"/>
      <c r="CM211" s="1"/>
      <c r="CN211" s="1"/>
      <c r="CO211" s="1"/>
      <c r="CP211" s="1"/>
      <c r="CQ211" s="1"/>
      <c r="CR211" s="1"/>
      <c r="CS211" s="1"/>
      <c r="CT211" s="1"/>
      <c r="CU211" s="1"/>
      <c r="CV211" s="1"/>
    </row>
    <row r="212" spans="3:100" ht="14.25">
      <c r="C212" s="1"/>
      <c r="D212" s="3"/>
      <c r="E212" s="183"/>
      <c r="F212" s="183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  <c r="CE212" s="1"/>
      <c r="CF212" s="1"/>
      <c r="CG212" s="1"/>
      <c r="CH212" s="1"/>
      <c r="CI212" s="1"/>
      <c r="CJ212" s="1"/>
      <c r="CK212" s="1"/>
      <c r="CL212" s="1"/>
      <c r="CM212" s="1"/>
      <c r="CN212" s="1"/>
      <c r="CO212" s="1"/>
      <c r="CP212" s="1"/>
      <c r="CQ212" s="1"/>
      <c r="CR212" s="1"/>
      <c r="CS212" s="1"/>
      <c r="CT212" s="1"/>
      <c r="CU212" s="1"/>
      <c r="CV212" s="1"/>
    </row>
    <row r="213" spans="3:100" ht="14.25">
      <c r="C213" s="1"/>
      <c r="D213" s="3"/>
      <c r="E213" s="183"/>
      <c r="F213" s="183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  <c r="CE213" s="1"/>
      <c r="CF213" s="1"/>
      <c r="CG213" s="1"/>
      <c r="CH213" s="1"/>
      <c r="CI213" s="1"/>
      <c r="CJ213" s="1"/>
      <c r="CK213" s="1"/>
      <c r="CL213" s="1"/>
      <c r="CM213" s="1"/>
      <c r="CN213" s="1"/>
      <c r="CO213" s="1"/>
      <c r="CP213" s="1"/>
      <c r="CQ213" s="1"/>
      <c r="CR213" s="1"/>
      <c r="CS213" s="1"/>
      <c r="CT213" s="1"/>
      <c r="CU213" s="1"/>
      <c r="CV213" s="1"/>
    </row>
    <row r="214" spans="3:100" ht="14.25">
      <c r="C214" s="1"/>
      <c r="D214" s="3"/>
      <c r="E214" s="183"/>
      <c r="F214" s="183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/>
      <c r="CE214" s="1"/>
      <c r="CF214" s="1"/>
      <c r="CG214" s="1"/>
      <c r="CH214" s="1"/>
      <c r="CI214" s="1"/>
      <c r="CJ214" s="1"/>
      <c r="CK214" s="1"/>
      <c r="CL214" s="1"/>
      <c r="CM214" s="1"/>
      <c r="CN214" s="1"/>
      <c r="CO214" s="1"/>
      <c r="CP214" s="1"/>
      <c r="CQ214" s="1"/>
      <c r="CR214" s="1"/>
      <c r="CS214" s="1"/>
      <c r="CT214" s="1"/>
      <c r="CU214" s="1"/>
      <c r="CV214" s="1"/>
    </row>
    <row r="215" spans="3:100" ht="14.25">
      <c r="C215" s="1"/>
      <c r="D215" s="3"/>
      <c r="E215" s="183"/>
      <c r="F215" s="183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  <c r="CD215" s="1"/>
      <c r="CE215" s="1"/>
      <c r="CF215" s="1"/>
      <c r="CG215" s="1"/>
      <c r="CH215" s="1"/>
      <c r="CI215" s="1"/>
      <c r="CJ215" s="1"/>
      <c r="CK215" s="1"/>
      <c r="CL215" s="1"/>
      <c r="CM215" s="1"/>
      <c r="CN215" s="1"/>
      <c r="CO215" s="1"/>
      <c r="CP215" s="1"/>
      <c r="CQ215" s="1"/>
      <c r="CR215" s="1"/>
      <c r="CS215" s="1"/>
      <c r="CT215" s="1"/>
      <c r="CU215" s="1"/>
      <c r="CV215" s="1"/>
    </row>
    <row r="216" spans="3:100" ht="14.25">
      <c r="C216" s="1"/>
      <c r="D216" s="3"/>
      <c r="E216" s="183"/>
      <c r="F216" s="183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  <c r="CD216" s="1"/>
      <c r="CE216" s="1"/>
      <c r="CF216" s="1"/>
      <c r="CG216" s="1"/>
      <c r="CH216" s="1"/>
      <c r="CI216" s="1"/>
      <c r="CJ216" s="1"/>
      <c r="CK216" s="1"/>
      <c r="CL216" s="1"/>
      <c r="CM216" s="1"/>
      <c r="CN216" s="1"/>
      <c r="CO216" s="1"/>
      <c r="CP216" s="1"/>
      <c r="CQ216" s="1"/>
      <c r="CR216" s="1"/>
      <c r="CS216" s="1"/>
      <c r="CT216" s="1"/>
      <c r="CU216" s="1"/>
      <c r="CV216" s="1"/>
    </row>
    <row r="217" spans="3:100" ht="14.25">
      <c r="C217" s="1"/>
      <c r="D217" s="3"/>
      <c r="E217" s="183"/>
      <c r="F217" s="183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  <c r="CD217" s="1"/>
      <c r="CE217" s="1"/>
      <c r="CF217" s="1"/>
      <c r="CG217" s="1"/>
      <c r="CH217" s="1"/>
      <c r="CI217" s="1"/>
      <c r="CJ217" s="1"/>
      <c r="CK217" s="1"/>
      <c r="CL217" s="1"/>
      <c r="CM217" s="1"/>
      <c r="CN217" s="1"/>
      <c r="CO217" s="1"/>
      <c r="CP217" s="1"/>
      <c r="CQ217" s="1"/>
      <c r="CR217" s="1"/>
      <c r="CS217" s="1"/>
      <c r="CT217" s="1"/>
      <c r="CU217" s="1"/>
      <c r="CV217" s="1"/>
    </row>
    <row r="218" spans="3:100" ht="14.25">
      <c r="C218" s="1"/>
      <c r="D218" s="3"/>
      <c r="E218" s="183"/>
      <c r="F218" s="183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1"/>
      <c r="CD218" s="1"/>
      <c r="CE218" s="1"/>
      <c r="CF218" s="1"/>
      <c r="CG218" s="1"/>
      <c r="CH218" s="1"/>
      <c r="CI218" s="1"/>
      <c r="CJ218" s="1"/>
      <c r="CK218" s="1"/>
      <c r="CL218" s="1"/>
      <c r="CM218" s="1"/>
      <c r="CN218" s="1"/>
      <c r="CO218" s="1"/>
      <c r="CP218" s="1"/>
      <c r="CQ218" s="1"/>
      <c r="CR218" s="1"/>
      <c r="CS218" s="1"/>
      <c r="CT218" s="1"/>
      <c r="CU218" s="1"/>
      <c r="CV218" s="1"/>
    </row>
    <row r="219" spans="3:100" ht="14.25">
      <c r="C219" s="1"/>
      <c r="D219" s="3"/>
      <c r="E219" s="183"/>
      <c r="F219" s="183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  <c r="CD219" s="1"/>
      <c r="CE219" s="1"/>
      <c r="CF219" s="1"/>
      <c r="CG219" s="1"/>
      <c r="CH219" s="1"/>
      <c r="CI219" s="1"/>
      <c r="CJ219" s="1"/>
      <c r="CK219" s="1"/>
      <c r="CL219" s="1"/>
      <c r="CM219" s="1"/>
      <c r="CN219" s="1"/>
      <c r="CO219" s="1"/>
      <c r="CP219" s="1"/>
      <c r="CQ219" s="1"/>
      <c r="CR219" s="1"/>
      <c r="CS219" s="1"/>
      <c r="CT219" s="1"/>
      <c r="CU219" s="1"/>
      <c r="CV219" s="1"/>
    </row>
    <row r="220" spans="3:100" ht="14.25">
      <c r="C220" s="1"/>
      <c r="D220" s="3"/>
      <c r="E220" s="183"/>
      <c r="F220" s="183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  <c r="CD220" s="1"/>
      <c r="CE220" s="1"/>
      <c r="CF220" s="1"/>
      <c r="CG220" s="1"/>
      <c r="CH220" s="1"/>
      <c r="CI220" s="1"/>
      <c r="CJ220" s="1"/>
      <c r="CK220" s="1"/>
      <c r="CL220" s="1"/>
      <c r="CM220" s="1"/>
      <c r="CN220" s="1"/>
      <c r="CO220" s="1"/>
      <c r="CP220" s="1"/>
      <c r="CQ220" s="1"/>
      <c r="CR220" s="1"/>
      <c r="CS220" s="1"/>
      <c r="CT220" s="1"/>
      <c r="CU220" s="1"/>
      <c r="CV220" s="1"/>
    </row>
    <row r="221" spans="3:100" ht="14.25">
      <c r="C221" s="1"/>
      <c r="D221" s="3"/>
      <c r="E221" s="183"/>
      <c r="F221" s="183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1"/>
      <c r="CD221" s="1"/>
      <c r="CE221" s="1"/>
      <c r="CF221" s="1"/>
      <c r="CG221" s="1"/>
      <c r="CH221" s="1"/>
      <c r="CI221" s="1"/>
      <c r="CJ221" s="1"/>
      <c r="CK221" s="1"/>
      <c r="CL221" s="1"/>
      <c r="CM221" s="1"/>
      <c r="CN221" s="1"/>
      <c r="CO221" s="1"/>
      <c r="CP221" s="1"/>
      <c r="CQ221" s="1"/>
      <c r="CR221" s="1"/>
      <c r="CS221" s="1"/>
      <c r="CT221" s="1"/>
      <c r="CU221" s="1"/>
      <c r="CV221" s="1"/>
    </row>
    <row r="222" spans="3:100" ht="14.25">
      <c r="C222" s="1"/>
      <c r="D222" s="3"/>
      <c r="E222" s="183"/>
      <c r="F222" s="183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  <c r="CB222" s="1"/>
      <c r="CC222" s="1"/>
      <c r="CD222" s="1"/>
      <c r="CE222" s="1"/>
      <c r="CF222" s="1"/>
      <c r="CG222" s="1"/>
      <c r="CH222" s="1"/>
      <c r="CI222" s="1"/>
      <c r="CJ222" s="1"/>
      <c r="CK222" s="1"/>
      <c r="CL222" s="1"/>
      <c r="CM222" s="1"/>
      <c r="CN222" s="1"/>
      <c r="CO222" s="1"/>
      <c r="CP222" s="1"/>
      <c r="CQ222" s="1"/>
      <c r="CR222" s="1"/>
      <c r="CS222" s="1"/>
      <c r="CT222" s="1"/>
      <c r="CU222" s="1"/>
      <c r="CV222" s="1"/>
    </row>
    <row r="223" spans="3:100" ht="14.25">
      <c r="C223" s="1"/>
      <c r="D223" s="3"/>
      <c r="E223" s="183"/>
      <c r="F223" s="183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  <c r="CB223" s="1"/>
      <c r="CC223" s="1"/>
      <c r="CD223" s="1"/>
      <c r="CE223" s="1"/>
      <c r="CF223" s="1"/>
      <c r="CG223" s="1"/>
      <c r="CH223" s="1"/>
      <c r="CI223" s="1"/>
      <c r="CJ223" s="1"/>
      <c r="CK223" s="1"/>
      <c r="CL223" s="1"/>
      <c r="CM223" s="1"/>
      <c r="CN223" s="1"/>
      <c r="CO223" s="1"/>
      <c r="CP223" s="1"/>
      <c r="CQ223" s="1"/>
      <c r="CR223" s="1"/>
      <c r="CS223" s="1"/>
      <c r="CT223" s="1"/>
      <c r="CU223" s="1"/>
      <c r="CV223" s="1"/>
    </row>
    <row r="224" spans="3:100" ht="14.25">
      <c r="C224" s="1"/>
      <c r="D224" s="3"/>
      <c r="E224" s="183"/>
      <c r="F224" s="183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  <c r="CB224" s="1"/>
      <c r="CC224" s="1"/>
      <c r="CD224" s="1"/>
      <c r="CE224" s="1"/>
      <c r="CF224" s="1"/>
      <c r="CG224" s="1"/>
      <c r="CH224" s="1"/>
      <c r="CI224" s="1"/>
      <c r="CJ224" s="1"/>
      <c r="CK224" s="1"/>
      <c r="CL224" s="1"/>
      <c r="CM224" s="1"/>
      <c r="CN224" s="1"/>
      <c r="CO224" s="1"/>
      <c r="CP224" s="1"/>
      <c r="CQ224" s="1"/>
      <c r="CR224" s="1"/>
      <c r="CS224" s="1"/>
      <c r="CT224" s="1"/>
      <c r="CU224" s="1"/>
      <c r="CV224" s="1"/>
    </row>
    <row r="225" spans="3:100" ht="14.25">
      <c r="C225" s="1"/>
      <c r="D225" s="3"/>
      <c r="E225" s="183"/>
      <c r="F225" s="183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  <c r="CB225" s="1"/>
      <c r="CC225" s="1"/>
      <c r="CD225" s="1"/>
      <c r="CE225" s="1"/>
      <c r="CF225" s="1"/>
      <c r="CG225" s="1"/>
      <c r="CH225" s="1"/>
      <c r="CI225" s="1"/>
      <c r="CJ225" s="1"/>
      <c r="CK225" s="1"/>
      <c r="CL225" s="1"/>
      <c r="CM225" s="1"/>
      <c r="CN225" s="1"/>
      <c r="CO225" s="1"/>
      <c r="CP225" s="1"/>
      <c r="CQ225" s="1"/>
      <c r="CR225" s="1"/>
      <c r="CS225" s="1"/>
      <c r="CT225" s="1"/>
      <c r="CU225" s="1"/>
      <c r="CV225" s="1"/>
    </row>
    <row r="226" spans="3:100" ht="14.25">
      <c r="C226" s="1"/>
      <c r="D226" s="3"/>
      <c r="E226" s="183"/>
      <c r="F226" s="183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  <c r="CB226" s="1"/>
      <c r="CC226" s="1"/>
      <c r="CD226" s="1"/>
      <c r="CE226" s="1"/>
      <c r="CF226" s="1"/>
      <c r="CG226" s="1"/>
      <c r="CH226" s="1"/>
      <c r="CI226" s="1"/>
      <c r="CJ226" s="1"/>
      <c r="CK226" s="1"/>
      <c r="CL226" s="1"/>
      <c r="CM226" s="1"/>
      <c r="CN226" s="1"/>
      <c r="CO226" s="1"/>
      <c r="CP226" s="1"/>
      <c r="CQ226" s="1"/>
      <c r="CR226" s="1"/>
      <c r="CS226" s="1"/>
      <c r="CT226" s="1"/>
      <c r="CU226" s="1"/>
      <c r="CV226" s="1"/>
    </row>
    <row r="227" spans="3:100" ht="14.25">
      <c r="C227" s="1"/>
      <c r="D227" s="3"/>
      <c r="E227" s="183"/>
      <c r="F227" s="183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  <c r="CB227" s="1"/>
      <c r="CC227" s="1"/>
      <c r="CD227" s="1"/>
      <c r="CE227" s="1"/>
      <c r="CF227" s="1"/>
      <c r="CG227" s="1"/>
      <c r="CH227" s="1"/>
      <c r="CI227" s="1"/>
      <c r="CJ227" s="1"/>
      <c r="CK227" s="1"/>
      <c r="CL227" s="1"/>
      <c r="CM227" s="1"/>
      <c r="CN227" s="1"/>
      <c r="CO227" s="1"/>
      <c r="CP227" s="1"/>
      <c r="CQ227" s="1"/>
      <c r="CR227" s="1"/>
      <c r="CS227" s="1"/>
      <c r="CT227" s="1"/>
      <c r="CU227" s="1"/>
      <c r="CV227" s="1"/>
    </row>
    <row r="228" spans="3:100" ht="14.25">
      <c r="C228" s="1"/>
      <c r="D228" s="3"/>
      <c r="E228" s="183"/>
      <c r="F228" s="183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  <c r="CB228" s="1"/>
      <c r="CC228" s="1"/>
      <c r="CD228" s="1"/>
      <c r="CE228" s="1"/>
      <c r="CF228" s="1"/>
      <c r="CG228" s="1"/>
      <c r="CH228" s="1"/>
      <c r="CI228" s="1"/>
      <c r="CJ228" s="1"/>
      <c r="CK228" s="1"/>
      <c r="CL228" s="1"/>
      <c r="CM228" s="1"/>
      <c r="CN228" s="1"/>
      <c r="CO228" s="1"/>
      <c r="CP228" s="1"/>
      <c r="CQ228" s="1"/>
      <c r="CR228" s="1"/>
      <c r="CS228" s="1"/>
      <c r="CT228" s="1"/>
      <c r="CU228" s="1"/>
      <c r="CV228" s="1"/>
    </row>
    <row r="229" spans="3:100" ht="14.25">
      <c r="C229" s="1"/>
      <c r="D229" s="3"/>
      <c r="E229" s="183"/>
      <c r="F229" s="183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  <c r="CB229" s="1"/>
      <c r="CC229" s="1"/>
      <c r="CD229" s="1"/>
      <c r="CE229" s="1"/>
      <c r="CF229" s="1"/>
      <c r="CG229" s="1"/>
      <c r="CH229" s="1"/>
      <c r="CI229" s="1"/>
      <c r="CJ229" s="1"/>
      <c r="CK229" s="1"/>
      <c r="CL229" s="1"/>
      <c r="CM229" s="1"/>
      <c r="CN229" s="1"/>
      <c r="CO229" s="1"/>
      <c r="CP229" s="1"/>
      <c r="CQ229" s="1"/>
      <c r="CR229" s="1"/>
      <c r="CS229" s="1"/>
      <c r="CT229" s="1"/>
      <c r="CU229" s="1"/>
      <c r="CV229" s="1"/>
    </row>
    <row r="230" spans="3:100" ht="14.25">
      <c r="C230" s="1"/>
      <c r="D230" s="3"/>
      <c r="E230" s="183"/>
      <c r="F230" s="183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  <c r="CB230" s="1"/>
      <c r="CC230" s="1"/>
      <c r="CD230" s="1"/>
      <c r="CE230" s="1"/>
      <c r="CF230" s="1"/>
      <c r="CG230" s="1"/>
      <c r="CH230" s="1"/>
      <c r="CI230" s="1"/>
      <c r="CJ230" s="1"/>
      <c r="CK230" s="1"/>
      <c r="CL230" s="1"/>
      <c r="CM230" s="1"/>
      <c r="CN230" s="1"/>
      <c r="CO230" s="1"/>
      <c r="CP230" s="1"/>
      <c r="CQ230" s="1"/>
      <c r="CR230" s="1"/>
      <c r="CS230" s="1"/>
      <c r="CT230" s="1"/>
      <c r="CU230" s="1"/>
      <c r="CV230" s="1"/>
    </row>
    <row r="231" spans="3:100" ht="14.25">
      <c r="C231" s="1"/>
      <c r="D231" s="3"/>
      <c r="E231" s="183"/>
      <c r="F231" s="183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  <c r="CB231" s="1"/>
      <c r="CC231" s="1"/>
      <c r="CD231" s="1"/>
      <c r="CE231" s="1"/>
      <c r="CF231" s="1"/>
      <c r="CG231" s="1"/>
      <c r="CH231" s="1"/>
      <c r="CI231" s="1"/>
      <c r="CJ231" s="1"/>
      <c r="CK231" s="1"/>
      <c r="CL231" s="1"/>
      <c r="CM231" s="1"/>
      <c r="CN231" s="1"/>
      <c r="CO231" s="1"/>
      <c r="CP231" s="1"/>
      <c r="CQ231" s="1"/>
      <c r="CR231" s="1"/>
      <c r="CS231" s="1"/>
      <c r="CT231" s="1"/>
      <c r="CU231" s="1"/>
      <c r="CV231" s="1"/>
    </row>
    <row r="232" spans="3:100" ht="14.25">
      <c r="C232" s="1"/>
      <c r="D232" s="3"/>
      <c r="E232" s="183"/>
      <c r="F232" s="183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  <c r="CB232" s="1"/>
      <c r="CC232" s="1"/>
      <c r="CD232" s="1"/>
      <c r="CE232" s="1"/>
      <c r="CF232" s="1"/>
      <c r="CG232" s="1"/>
      <c r="CH232" s="1"/>
      <c r="CI232" s="1"/>
      <c r="CJ232" s="1"/>
      <c r="CK232" s="1"/>
      <c r="CL232" s="1"/>
      <c r="CM232" s="1"/>
      <c r="CN232" s="1"/>
      <c r="CO232" s="1"/>
      <c r="CP232" s="1"/>
      <c r="CQ232" s="1"/>
      <c r="CR232" s="1"/>
      <c r="CS232" s="1"/>
      <c r="CT232" s="1"/>
      <c r="CU232" s="1"/>
      <c r="CV232" s="1"/>
    </row>
    <row r="233" spans="3:100" ht="14.25">
      <c r="C233" s="1"/>
      <c r="D233" s="3"/>
      <c r="E233" s="183"/>
      <c r="F233" s="183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  <c r="CB233" s="1"/>
      <c r="CC233" s="1"/>
      <c r="CD233" s="1"/>
      <c r="CE233" s="1"/>
      <c r="CF233" s="1"/>
      <c r="CG233" s="1"/>
      <c r="CH233" s="1"/>
      <c r="CI233" s="1"/>
      <c r="CJ233" s="1"/>
      <c r="CK233" s="1"/>
      <c r="CL233" s="1"/>
      <c r="CM233" s="1"/>
      <c r="CN233" s="1"/>
      <c r="CO233" s="1"/>
      <c r="CP233" s="1"/>
      <c r="CQ233" s="1"/>
      <c r="CR233" s="1"/>
      <c r="CS233" s="1"/>
      <c r="CT233" s="1"/>
      <c r="CU233" s="1"/>
      <c r="CV233" s="1"/>
    </row>
    <row r="234" spans="3:100" ht="14.25">
      <c r="C234" s="1"/>
      <c r="D234" s="3"/>
      <c r="E234" s="183"/>
      <c r="F234" s="183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  <c r="CB234" s="1"/>
      <c r="CC234" s="1"/>
      <c r="CD234" s="1"/>
      <c r="CE234" s="1"/>
      <c r="CF234" s="1"/>
      <c r="CG234" s="1"/>
      <c r="CH234" s="1"/>
      <c r="CI234" s="1"/>
      <c r="CJ234" s="1"/>
      <c r="CK234" s="1"/>
      <c r="CL234" s="1"/>
      <c r="CM234" s="1"/>
      <c r="CN234" s="1"/>
      <c r="CO234" s="1"/>
      <c r="CP234" s="1"/>
      <c r="CQ234" s="1"/>
      <c r="CR234" s="1"/>
      <c r="CS234" s="1"/>
      <c r="CT234" s="1"/>
      <c r="CU234" s="1"/>
      <c r="CV234" s="1"/>
    </row>
    <row r="235" spans="3:100" ht="14.25">
      <c r="C235" s="1"/>
      <c r="D235" s="3"/>
      <c r="E235" s="183"/>
      <c r="F235" s="183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  <c r="CB235" s="1"/>
      <c r="CC235" s="1"/>
      <c r="CD235" s="1"/>
      <c r="CE235" s="1"/>
      <c r="CF235" s="1"/>
      <c r="CG235" s="1"/>
      <c r="CH235" s="1"/>
      <c r="CI235" s="1"/>
      <c r="CJ235" s="1"/>
      <c r="CK235" s="1"/>
      <c r="CL235" s="1"/>
      <c r="CM235" s="1"/>
      <c r="CN235" s="1"/>
      <c r="CO235" s="1"/>
      <c r="CP235" s="1"/>
      <c r="CQ235" s="1"/>
      <c r="CR235" s="1"/>
      <c r="CS235" s="1"/>
      <c r="CT235" s="1"/>
      <c r="CU235" s="1"/>
      <c r="CV235" s="1"/>
    </row>
    <row r="236" spans="3:100" ht="14.25">
      <c r="C236" s="1"/>
      <c r="D236" s="3"/>
      <c r="E236" s="183"/>
      <c r="F236" s="183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  <c r="CB236" s="1"/>
      <c r="CC236" s="1"/>
      <c r="CD236" s="1"/>
      <c r="CE236" s="1"/>
      <c r="CF236" s="1"/>
      <c r="CG236" s="1"/>
      <c r="CH236" s="1"/>
      <c r="CI236" s="1"/>
      <c r="CJ236" s="1"/>
      <c r="CK236" s="1"/>
      <c r="CL236" s="1"/>
      <c r="CM236" s="1"/>
      <c r="CN236" s="1"/>
      <c r="CO236" s="1"/>
      <c r="CP236" s="1"/>
      <c r="CQ236" s="1"/>
      <c r="CR236" s="1"/>
      <c r="CS236" s="1"/>
      <c r="CT236" s="1"/>
      <c r="CU236" s="1"/>
      <c r="CV236" s="1"/>
    </row>
    <row r="237" spans="3:100" ht="14.25">
      <c r="C237" s="1"/>
      <c r="D237" s="3"/>
      <c r="E237" s="183"/>
      <c r="F237" s="183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  <c r="CB237" s="1"/>
      <c r="CC237" s="1"/>
      <c r="CD237" s="1"/>
      <c r="CE237" s="1"/>
      <c r="CF237" s="1"/>
      <c r="CG237" s="1"/>
      <c r="CH237" s="1"/>
      <c r="CI237" s="1"/>
      <c r="CJ237" s="1"/>
      <c r="CK237" s="1"/>
      <c r="CL237" s="1"/>
      <c r="CM237" s="1"/>
      <c r="CN237" s="1"/>
      <c r="CO237" s="1"/>
      <c r="CP237" s="1"/>
      <c r="CQ237" s="1"/>
      <c r="CR237" s="1"/>
      <c r="CS237" s="1"/>
      <c r="CT237" s="1"/>
      <c r="CU237" s="1"/>
      <c r="CV237" s="1"/>
    </row>
    <row r="238" spans="3:100" ht="14.25">
      <c r="C238" s="1"/>
      <c r="D238" s="3"/>
      <c r="E238" s="183"/>
      <c r="F238" s="183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  <c r="CB238" s="1"/>
      <c r="CC238" s="1"/>
      <c r="CD238" s="1"/>
      <c r="CE238" s="1"/>
      <c r="CF238" s="1"/>
      <c r="CG238" s="1"/>
      <c r="CH238" s="1"/>
      <c r="CI238" s="1"/>
      <c r="CJ238" s="1"/>
      <c r="CK238" s="1"/>
      <c r="CL238" s="1"/>
      <c r="CM238" s="1"/>
      <c r="CN238" s="1"/>
      <c r="CO238" s="1"/>
      <c r="CP238" s="1"/>
      <c r="CQ238" s="1"/>
      <c r="CR238" s="1"/>
      <c r="CS238" s="1"/>
      <c r="CT238" s="1"/>
      <c r="CU238" s="1"/>
      <c r="CV238" s="1"/>
    </row>
    <row r="239" spans="3:100" ht="14.25">
      <c r="C239" s="1"/>
      <c r="D239" s="3"/>
      <c r="E239" s="183"/>
      <c r="F239" s="183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  <c r="CB239" s="1"/>
      <c r="CC239" s="1"/>
      <c r="CD239" s="1"/>
      <c r="CE239" s="1"/>
      <c r="CF239" s="1"/>
      <c r="CG239" s="1"/>
      <c r="CH239" s="1"/>
      <c r="CI239" s="1"/>
      <c r="CJ239" s="1"/>
      <c r="CK239" s="1"/>
      <c r="CL239" s="1"/>
      <c r="CM239" s="1"/>
      <c r="CN239" s="1"/>
      <c r="CO239" s="1"/>
      <c r="CP239" s="1"/>
      <c r="CQ239" s="1"/>
      <c r="CR239" s="1"/>
      <c r="CS239" s="1"/>
      <c r="CT239" s="1"/>
      <c r="CU239" s="1"/>
      <c r="CV239" s="1"/>
    </row>
    <row r="240" spans="3:100" ht="14.25">
      <c r="C240" s="1"/>
      <c r="D240" s="3"/>
      <c r="E240" s="183"/>
      <c r="F240" s="183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  <c r="CB240" s="1"/>
      <c r="CC240" s="1"/>
      <c r="CD240" s="1"/>
      <c r="CE240" s="1"/>
      <c r="CF240" s="1"/>
      <c r="CG240" s="1"/>
      <c r="CH240" s="1"/>
      <c r="CI240" s="1"/>
      <c r="CJ240" s="1"/>
      <c r="CK240" s="1"/>
      <c r="CL240" s="1"/>
      <c r="CM240" s="1"/>
      <c r="CN240" s="1"/>
      <c r="CO240" s="1"/>
      <c r="CP240" s="1"/>
      <c r="CQ240" s="1"/>
      <c r="CR240" s="1"/>
      <c r="CS240" s="1"/>
      <c r="CT240" s="1"/>
      <c r="CU240" s="1"/>
      <c r="CV240" s="1"/>
    </row>
    <row r="241" spans="3:100" ht="14.25">
      <c r="C241" s="1"/>
      <c r="D241" s="3"/>
      <c r="E241" s="183"/>
      <c r="F241" s="183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  <c r="CB241" s="1"/>
      <c r="CC241" s="1"/>
      <c r="CD241" s="1"/>
      <c r="CE241" s="1"/>
      <c r="CF241" s="1"/>
      <c r="CG241" s="1"/>
      <c r="CH241" s="1"/>
      <c r="CI241" s="1"/>
      <c r="CJ241" s="1"/>
      <c r="CK241" s="1"/>
      <c r="CL241" s="1"/>
      <c r="CM241" s="1"/>
      <c r="CN241" s="1"/>
      <c r="CO241" s="1"/>
      <c r="CP241" s="1"/>
      <c r="CQ241" s="1"/>
      <c r="CR241" s="1"/>
      <c r="CS241" s="1"/>
      <c r="CT241" s="1"/>
      <c r="CU241" s="1"/>
      <c r="CV241" s="1"/>
    </row>
    <row r="242" spans="3:100" ht="14.25">
      <c r="C242" s="1"/>
      <c r="D242" s="3"/>
      <c r="E242" s="183"/>
      <c r="F242" s="183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  <c r="CB242" s="1"/>
      <c r="CC242" s="1"/>
      <c r="CD242" s="1"/>
      <c r="CE242" s="1"/>
      <c r="CF242" s="1"/>
      <c r="CG242" s="1"/>
      <c r="CH242" s="1"/>
      <c r="CI242" s="1"/>
      <c r="CJ242" s="1"/>
      <c r="CK242" s="1"/>
      <c r="CL242" s="1"/>
      <c r="CM242" s="1"/>
      <c r="CN242" s="1"/>
      <c r="CO242" s="1"/>
      <c r="CP242" s="1"/>
      <c r="CQ242" s="1"/>
      <c r="CR242" s="1"/>
      <c r="CS242" s="1"/>
      <c r="CT242" s="1"/>
      <c r="CU242" s="1"/>
      <c r="CV242" s="1"/>
    </row>
    <row r="243" spans="3:100" ht="14.25">
      <c r="C243" s="1"/>
      <c r="D243" s="3"/>
      <c r="E243" s="183"/>
      <c r="F243" s="183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  <c r="CB243" s="1"/>
      <c r="CC243" s="1"/>
      <c r="CD243" s="1"/>
      <c r="CE243" s="1"/>
      <c r="CF243" s="1"/>
      <c r="CG243" s="1"/>
      <c r="CH243" s="1"/>
      <c r="CI243" s="1"/>
      <c r="CJ243" s="1"/>
      <c r="CK243" s="1"/>
      <c r="CL243" s="1"/>
      <c r="CM243" s="1"/>
      <c r="CN243" s="1"/>
      <c r="CO243" s="1"/>
      <c r="CP243" s="1"/>
      <c r="CQ243" s="1"/>
      <c r="CR243" s="1"/>
      <c r="CS243" s="1"/>
      <c r="CT243" s="1"/>
      <c r="CU243" s="1"/>
      <c r="CV243" s="1"/>
    </row>
    <row r="244" spans="3:100" ht="14.25">
      <c r="C244" s="1"/>
      <c r="D244" s="3"/>
      <c r="E244" s="183"/>
      <c r="F244" s="183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  <c r="CB244" s="1"/>
      <c r="CC244" s="1"/>
      <c r="CD244" s="1"/>
      <c r="CE244" s="1"/>
      <c r="CF244" s="1"/>
      <c r="CG244" s="1"/>
      <c r="CH244" s="1"/>
      <c r="CI244" s="1"/>
      <c r="CJ244" s="1"/>
      <c r="CK244" s="1"/>
      <c r="CL244" s="1"/>
      <c r="CM244" s="1"/>
      <c r="CN244" s="1"/>
      <c r="CO244" s="1"/>
      <c r="CP244" s="1"/>
      <c r="CQ244" s="1"/>
      <c r="CR244" s="1"/>
      <c r="CS244" s="1"/>
      <c r="CT244" s="1"/>
      <c r="CU244" s="1"/>
      <c r="CV244" s="1"/>
    </row>
    <row r="245" spans="3:100" ht="14.25">
      <c r="C245" s="1"/>
      <c r="D245" s="3"/>
      <c r="E245" s="183"/>
      <c r="F245" s="183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  <c r="CB245" s="1"/>
      <c r="CC245" s="1"/>
      <c r="CD245" s="1"/>
      <c r="CE245" s="1"/>
      <c r="CF245" s="1"/>
      <c r="CG245" s="1"/>
      <c r="CH245" s="1"/>
      <c r="CI245" s="1"/>
      <c r="CJ245" s="1"/>
      <c r="CK245" s="1"/>
      <c r="CL245" s="1"/>
      <c r="CM245" s="1"/>
      <c r="CN245" s="1"/>
      <c r="CO245" s="1"/>
      <c r="CP245" s="1"/>
      <c r="CQ245" s="1"/>
      <c r="CR245" s="1"/>
      <c r="CS245" s="1"/>
      <c r="CT245" s="1"/>
      <c r="CU245" s="1"/>
      <c r="CV245" s="1"/>
    </row>
    <row r="246" spans="3:100" ht="14.25">
      <c r="C246" s="1"/>
      <c r="D246" s="3"/>
      <c r="E246" s="183"/>
      <c r="F246" s="183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  <c r="CB246" s="1"/>
      <c r="CC246" s="1"/>
      <c r="CD246" s="1"/>
      <c r="CE246" s="1"/>
      <c r="CF246" s="1"/>
      <c r="CG246" s="1"/>
      <c r="CH246" s="1"/>
      <c r="CI246" s="1"/>
      <c r="CJ246" s="1"/>
      <c r="CK246" s="1"/>
      <c r="CL246" s="1"/>
      <c r="CM246" s="1"/>
      <c r="CN246" s="1"/>
      <c r="CO246" s="1"/>
      <c r="CP246" s="1"/>
      <c r="CQ246" s="1"/>
      <c r="CR246" s="1"/>
      <c r="CS246" s="1"/>
      <c r="CT246" s="1"/>
      <c r="CU246" s="1"/>
      <c r="CV246" s="1"/>
    </row>
    <row r="247" spans="3:100" ht="14.25">
      <c r="C247" s="1"/>
      <c r="D247" s="3"/>
      <c r="E247" s="183"/>
      <c r="F247" s="183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  <c r="CB247" s="1"/>
      <c r="CC247" s="1"/>
      <c r="CD247" s="1"/>
      <c r="CE247" s="1"/>
      <c r="CF247" s="1"/>
      <c r="CG247" s="1"/>
      <c r="CH247" s="1"/>
      <c r="CI247" s="1"/>
      <c r="CJ247" s="1"/>
      <c r="CK247" s="1"/>
      <c r="CL247" s="1"/>
      <c r="CM247" s="1"/>
      <c r="CN247" s="1"/>
      <c r="CO247" s="1"/>
      <c r="CP247" s="1"/>
      <c r="CQ247" s="1"/>
      <c r="CR247" s="1"/>
      <c r="CS247" s="1"/>
      <c r="CT247" s="1"/>
      <c r="CU247" s="1"/>
      <c r="CV247" s="1"/>
    </row>
    <row r="248" spans="3:100" ht="14.25">
      <c r="C248" s="1"/>
      <c r="D248" s="3"/>
      <c r="E248" s="183"/>
      <c r="F248" s="183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  <c r="CB248" s="1"/>
      <c r="CC248" s="1"/>
      <c r="CD248" s="1"/>
      <c r="CE248" s="1"/>
      <c r="CF248" s="1"/>
      <c r="CG248" s="1"/>
      <c r="CH248" s="1"/>
      <c r="CI248" s="1"/>
      <c r="CJ248" s="1"/>
      <c r="CK248" s="1"/>
      <c r="CL248" s="1"/>
      <c r="CM248" s="1"/>
      <c r="CN248" s="1"/>
      <c r="CO248" s="1"/>
      <c r="CP248" s="1"/>
      <c r="CQ248" s="1"/>
      <c r="CR248" s="1"/>
      <c r="CS248" s="1"/>
      <c r="CT248" s="1"/>
      <c r="CU248" s="1"/>
      <c r="CV248" s="1"/>
    </row>
    <row r="249" spans="3:100" ht="14.25">
      <c r="C249" s="1"/>
      <c r="D249" s="3"/>
      <c r="E249" s="183"/>
      <c r="F249" s="183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  <c r="CB249" s="1"/>
      <c r="CC249" s="1"/>
      <c r="CD249" s="1"/>
      <c r="CE249" s="1"/>
      <c r="CF249" s="1"/>
      <c r="CG249" s="1"/>
      <c r="CH249" s="1"/>
      <c r="CI249" s="1"/>
      <c r="CJ249" s="1"/>
      <c r="CK249" s="1"/>
      <c r="CL249" s="1"/>
      <c r="CM249" s="1"/>
      <c r="CN249" s="1"/>
      <c r="CO249" s="1"/>
      <c r="CP249" s="1"/>
      <c r="CQ249" s="1"/>
      <c r="CR249" s="1"/>
      <c r="CS249" s="1"/>
      <c r="CT249" s="1"/>
      <c r="CU249" s="1"/>
      <c r="CV249" s="1"/>
    </row>
    <row r="250" spans="3:100" ht="14.25">
      <c r="C250" s="1"/>
      <c r="D250" s="3"/>
      <c r="E250" s="183"/>
      <c r="F250" s="183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  <c r="CB250" s="1"/>
      <c r="CC250" s="1"/>
      <c r="CD250" s="1"/>
      <c r="CE250" s="1"/>
      <c r="CF250" s="1"/>
      <c r="CG250" s="1"/>
      <c r="CH250" s="1"/>
      <c r="CI250" s="1"/>
      <c r="CJ250" s="1"/>
      <c r="CK250" s="1"/>
      <c r="CL250" s="1"/>
      <c r="CM250" s="1"/>
      <c r="CN250" s="1"/>
      <c r="CO250" s="1"/>
      <c r="CP250" s="1"/>
      <c r="CQ250" s="1"/>
      <c r="CR250" s="1"/>
      <c r="CS250" s="1"/>
      <c r="CT250" s="1"/>
      <c r="CU250" s="1"/>
      <c r="CV250" s="1"/>
    </row>
    <row r="251" spans="3:100" ht="14.25">
      <c r="C251" s="1"/>
      <c r="D251" s="3"/>
      <c r="E251" s="183"/>
      <c r="F251" s="183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  <c r="CB251" s="1"/>
      <c r="CC251" s="1"/>
      <c r="CD251" s="1"/>
      <c r="CE251" s="1"/>
      <c r="CF251" s="1"/>
      <c r="CG251" s="1"/>
      <c r="CH251" s="1"/>
      <c r="CI251" s="1"/>
      <c r="CJ251" s="1"/>
      <c r="CK251" s="1"/>
      <c r="CL251" s="1"/>
      <c r="CM251" s="1"/>
      <c r="CN251" s="1"/>
      <c r="CO251" s="1"/>
      <c r="CP251" s="1"/>
      <c r="CQ251" s="1"/>
      <c r="CR251" s="1"/>
      <c r="CS251" s="1"/>
      <c r="CT251" s="1"/>
      <c r="CU251" s="1"/>
      <c r="CV251" s="1"/>
    </row>
    <row r="252" spans="3:100" ht="14.25">
      <c r="C252" s="1"/>
      <c r="D252" s="3"/>
      <c r="E252" s="183"/>
      <c r="F252" s="183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  <c r="CB252" s="1"/>
      <c r="CC252" s="1"/>
      <c r="CD252" s="1"/>
      <c r="CE252" s="1"/>
      <c r="CF252" s="1"/>
      <c r="CG252" s="1"/>
      <c r="CH252" s="1"/>
      <c r="CI252" s="1"/>
      <c r="CJ252" s="1"/>
      <c r="CK252" s="1"/>
      <c r="CL252" s="1"/>
      <c r="CM252" s="1"/>
      <c r="CN252" s="1"/>
      <c r="CO252" s="1"/>
      <c r="CP252" s="1"/>
      <c r="CQ252" s="1"/>
      <c r="CR252" s="1"/>
      <c r="CS252" s="1"/>
      <c r="CT252" s="1"/>
      <c r="CU252" s="1"/>
      <c r="CV252" s="1"/>
    </row>
    <row r="253" spans="3:100" ht="14.25">
      <c r="C253" s="1"/>
      <c r="D253" s="3"/>
      <c r="E253" s="183"/>
      <c r="F253" s="183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1"/>
      <c r="CB253" s="1"/>
      <c r="CC253" s="1"/>
      <c r="CD253" s="1"/>
      <c r="CE253" s="1"/>
      <c r="CF253" s="1"/>
      <c r="CG253" s="1"/>
      <c r="CH253" s="1"/>
      <c r="CI253" s="1"/>
      <c r="CJ253" s="1"/>
      <c r="CK253" s="1"/>
      <c r="CL253" s="1"/>
      <c r="CM253" s="1"/>
      <c r="CN253" s="1"/>
      <c r="CO253" s="1"/>
      <c r="CP253" s="1"/>
      <c r="CQ253" s="1"/>
      <c r="CR253" s="1"/>
      <c r="CS253" s="1"/>
      <c r="CT253" s="1"/>
      <c r="CU253" s="1"/>
      <c r="CV253" s="1"/>
    </row>
    <row r="254" spans="3:100" ht="14.25">
      <c r="C254" s="1"/>
      <c r="D254" s="3"/>
      <c r="E254" s="183"/>
      <c r="F254" s="183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1"/>
      <c r="CB254" s="1"/>
      <c r="CC254" s="1"/>
      <c r="CD254" s="1"/>
      <c r="CE254" s="1"/>
      <c r="CF254" s="1"/>
      <c r="CG254" s="1"/>
      <c r="CH254" s="1"/>
      <c r="CI254" s="1"/>
      <c r="CJ254" s="1"/>
      <c r="CK254" s="1"/>
      <c r="CL254" s="1"/>
      <c r="CM254" s="1"/>
      <c r="CN254" s="1"/>
      <c r="CO254" s="1"/>
      <c r="CP254" s="1"/>
      <c r="CQ254" s="1"/>
      <c r="CR254" s="1"/>
      <c r="CS254" s="1"/>
      <c r="CT254" s="1"/>
      <c r="CU254" s="1"/>
      <c r="CV254" s="1"/>
    </row>
    <row r="255" spans="3:100" ht="14.25">
      <c r="C255" s="1"/>
      <c r="D255" s="3"/>
      <c r="E255" s="183"/>
      <c r="F255" s="183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  <c r="BM255" s="1"/>
      <c r="BN255" s="1"/>
      <c r="BO255" s="1"/>
      <c r="BP255" s="1"/>
      <c r="BQ255" s="1"/>
      <c r="BR255" s="1"/>
      <c r="BS255" s="1"/>
      <c r="BT255" s="1"/>
      <c r="BU255" s="1"/>
      <c r="BV255" s="1"/>
      <c r="BW255" s="1"/>
      <c r="BX255" s="1"/>
      <c r="BY255" s="1"/>
      <c r="BZ255" s="1"/>
      <c r="CA255" s="1"/>
      <c r="CB255" s="1"/>
      <c r="CC255" s="1"/>
      <c r="CD255" s="1"/>
      <c r="CE255" s="1"/>
      <c r="CF255" s="1"/>
      <c r="CG255" s="1"/>
      <c r="CH255" s="1"/>
      <c r="CI255" s="1"/>
      <c r="CJ255" s="1"/>
      <c r="CK255" s="1"/>
      <c r="CL255" s="1"/>
      <c r="CM255" s="1"/>
      <c r="CN255" s="1"/>
      <c r="CO255" s="1"/>
      <c r="CP255" s="1"/>
      <c r="CQ255" s="1"/>
      <c r="CR255" s="1"/>
      <c r="CS255" s="1"/>
      <c r="CT255" s="1"/>
      <c r="CU255" s="1"/>
      <c r="CV255" s="1"/>
    </row>
    <row r="256" spans="3:100" ht="14.25">
      <c r="C256" s="1"/>
      <c r="D256" s="3"/>
      <c r="E256" s="183"/>
      <c r="F256" s="183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  <c r="BM256" s="1"/>
      <c r="BN256" s="1"/>
      <c r="BO256" s="1"/>
      <c r="BP256" s="1"/>
      <c r="BQ256" s="1"/>
      <c r="BR256" s="1"/>
      <c r="BS256" s="1"/>
      <c r="BT256" s="1"/>
      <c r="BU256" s="1"/>
      <c r="BV256" s="1"/>
      <c r="BW256" s="1"/>
      <c r="BX256" s="1"/>
      <c r="BY256" s="1"/>
      <c r="BZ256" s="1"/>
      <c r="CA256" s="1"/>
      <c r="CB256" s="1"/>
      <c r="CC256" s="1"/>
      <c r="CD256" s="1"/>
      <c r="CE256" s="1"/>
      <c r="CF256" s="1"/>
      <c r="CG256" s="1"/>
      <c r="CH256" s="1"/>
      <c r="CI256" s="1"/>
      <c r="CJ256" s="1"/>
      <c r="CK256" s="1"/>
      <c r="CL256" s="1"/>
      <c r="CM256" s="1"/>
      <c r="CN256" s="1"/>
      <c r="CO256" s="1"/>
      <c r="CP256" s="1"/>
      <c r="CQ256" s="1"/>
      <c r="CR256" s="1"/>
      <c r="CS256" s="1"/>
      <c r="CT256" s="1"/>
      <c r="CU256" s="1"/>
      <c r="CV256" s="1"/>
    </row>
    <row r="257" spans="4:4">
      <c r="D257" s="4"/>
    </row>
    <row r="258" spans="4:4">
      <c r="D258" s="4"/>
    </row>
    <row r="259" spans="4:4">
      <c r="D259" s="4"/>
    </row>
    <row r="260" spans="4:4">
      <c r="D260" s="4"/>
    </row>
    <row r="261" spans="4:4">
      <c r="D261" s="4"/>
    </row>
    <row r="262" spans="4:4">
      <c r="D262" s="4"/>
    </row>
    <row r="263" spans="4:4">
      <c r="D263" s="4"/>
    </row>
    <row r="264" spans="4:4">
      <c r="D264" s="4"/>
    </row>
    <row r="265" spans="4:4">
      <c r="D265" s="4"/>
    </row>
    <row r="266" spans="4:4">
      <c r="D266" s="4"/>
    </row>
    <row r="267" spans="4:4">
      <c r="D267" s="4"/>
    </row>
    <row r="268" spans="4:4">
      <c r="D268" s="4"/>
    </row>
    <row r="269" spans="4:4">
      <c r="D269" s="4"/>
    </row>
    <row r="270" spans="4:4">
      <c r="D270" s="4"/>
    </row>
    <row r="271" spans="4:4">
      <c r="D271" s="4"/>
    </row>
    <row r="272" spans="4:4">
      <c r="D272" s="4"/>
    </row>
    <row r="273" spans="4:4">
      <c r="D273" s="4"/>
    </row>
    <row r="274" spans="4:4">
      <c r="D274" s="4"/>
    </row>
    <row r="275" spans="4:4">
      <c r="D275" s="4"/>
    </row>
    <row r="276" spans="4:4">
      <c r="D276" s="4"/>
    </row>
    <row r="277" spans="4:4">
      <c r="D277" s="4"/>
    </row>
    <row r="278" spans="4:4">
      <c r="D278" s="4"/>
    </row>
    <row r="279" spans="4:4">
      <c r="D279" s="4"/>
    </row>
    <row r="280" spans="4:4">
      <c r="D280" s="4"/>
    </row>
    <row r="281" spans="4:4">
      <c r="D281" s="4"/>
    </row>
    <row r="282" spans="4:4">
      <c r="D282" s="4"/>
    </row>
    <row r="283" spans="4:4">
      <c r="D283" s="4"/>
    </row>
    <row r="284" spans="4:4">
      <c r="D284" s="4"/>
    </row>
    <row r="285" spans="4:4">
      <c r="D285" s="4"/>
    </row>
    <row r="286" spans="4:4">
      <c r="D286" s="4"/>
    </row>
    <row r="287" spans="4:4">
      <c r="D287" s="4"/>
    </row>
    <row r="288" spans="4:4">
      <c r="D288" s="4"/>
    </row>
    <row r="289" spans="4:4">
      <c r="D289" s="4"/>
    </row>
    <row r="290" spans="4:4">
      <c r="D290" s="4"/>
    </row>
    <row r="291" spans="4:4">
      <c r="D291" s="4"/>
    </row>
    <row r="292" spans="4:4">
      <c r="D292" s="4"/>
    </row>
    <row r="293" spans="4:4">
      <c r="D293" s="4"/>
    </row>
    <row r="294" spans="4:4">
      <c r="D294" s="4"/>
    </row>
    <row r="295" spans="4:4">
      <c r="D295" s="4"/>
    </row>
    <row r="296" spans="4:4">
      <c r="D296" s="4"/>
    </row>
    <row r="297" spans="4:4">
      <c r="D297" s="4"/>
    </row>
    <row r="298" spans="4:4">
      <c r="D298" s="4"/>
    </row>
    <row r="299" spans="4:4">
      <c r="D299" s="4"/>
    </row>
    <row r="300" spans="4:4">
      <c r="D300" s="4"/>
    </row>
    <row r="301" spans="4:4">
      <c r="D301" s="4"/>
    </row>
    <row r="302" spans="4:4">
      <c r="D302" s="4"/>
    </row>
    <row r="303" spans="4:4">
      <c r="D303" s="4"/>
    </row>
    <row r="304" spans="4:4">
      <c r="D304" s="4"/>
    </row>
    <row r="305" spans="4:4">
      <c r="D305" s="4"/>
    </row>
    <row r="306" spans="4:4">
      <c r="D306" s="4"/>
    </row>
    <row r="307" spans="4:4">
      <c r="D307" s="4"/>
    </row>
    <row r="308" spans="4:4">
      <c r="D308" s="4"/>
    </row>
    <row r="309" spans="4:4">
      <c r="D309" s="4"/>
    </row>
    <row r="310" spans="4:4">
      <c r="D310" s="4"/>
    </row>
    <row r="311" spans="4:4">
      <c r="D311" s="4"/>
    </row>
    <row r="312" spans="4:4">
      <c r="D312" s="4"/>
    </row>
    <row r="313" spans="4:4">
      <c r="D313" s="4"/>
    </row>
    <row r="314" spans="4:4">
      <c r="D314" s="4"/>
    </row>
    <row r="315" spans="4:4">
      <c r="D315" s="4"/>
    </row>
    <row r="316" spans="4:4">
      <c r="D316" s="4"/>
    </row>
    <row r="317" spans="4:4">
      <c r="D317" s="4"/>
    </row>
    <row r="318" spans="4:4">
      <c r="D318" s="4"/>
    </row>
    <row r="319" spans="4:4">
      <c r="D319" s="4"/>
    </row>
    <row r="320" spans="4:4">
      <c r="D320" s="4"/>
    </row>
    <row r="321" spans="4:4">
      <c r="D321" s="4"/>
    </row>
    <row r="322" spans="4:4">
      <c r="D322" s="4"/>
    </row>
    <row r="323" spans="4:4">
      <c r="D323" s="4"/>
    </row>
    <row r="324" spans="4:4">
      <c r="D324" s="4"/>
    </row>
    <row r="325" spans="4:4">
      <c r="D325" s="4"/>
    </row>
    <row r="326" spans="4:4">
      <c r="D326" s="4"/>
    </row>
    <row r="327" spans="4:4">
      <c r="D327" s="4"/>
    </row>
    <row r="328" spans="4:4">
      <c r="D328" s="4"/>
    </row>
    <row r="329" spans="4:4">
      <c r="D329" s="4"/>
    </row>
    <row r="330" spans="4:4">
      <c r="D330" s="4"/>
    </row>
    <row r="331" spans="4:4">
      <c r="D331" s="4"/>
    </row>
    <row r="332" spans="4:4">
      <c r="D332" s="4"/>
    </row>
    <row r="333" spans="4:4">
      <c r="D333" s="4"/>
    </row>
    <row r="334" spans="4:4">
      <c r="D334" s="4"/>
    </row>
    <row r="335" spans="4:4">
      <c r="D335" s="4"/>
    </row>
    <row r="336" spans="4:4">
      <c r="D336" s="4"/>
    </row>
    <row r="337" spans="4:4">
      <c r="D337" s="4"/>
    </row>
    <row r="338" spans="4:4">
      <c r="D338" s="4"/>
    </row>
    <row r="339" spans="4:4">
      <c r="D339" s="4"/>
    </row>
    <row r="340" spans="4:4">
      <c r="D340" s="4"/>
    </row>
    <row r="341" spans="4:4">
      <c r="D341" s="4"/>
    </row>
    <row r="342" spans="4:4">
      <c r="D342" s="4"/>
    </row>
    <row r="343" spans="4:4">
      <c r="D343" s="4"/>
    </row>
    <row r="344" spans="4:4">
      <c r="D344" s="4"/>
    </row>
    <row r="345" spans="4:4">
      <c r="D345" s="4"/>
    </row>
    <row r="346" spans="4:4">
      <c r="D346" s="4"/>
    </row>
    <row r="347" spans="4:4">
      <c r="D347" s="4"/>
    </row>
    <row r="348" spans="4:4">
      <c r="D348" s="4"/>
    </row>
    <row r="349" spans="4:4">
      <c r="D349" s="4"/>
    </row>
    <row r="350" spans="4:4">
      <c r="D350" s="4"/>
    </row>
    <row r="351" spans="4:4">
      <c r="D351" s="4"/>
    </row>
    <row r="352" spans="4:4">
      <c r="D352" s="4"/>
    </row>
    <row r="353" spans="4:4">
      <c r="D353" s="4"/>
    </row>
    <row r="354" spans="4:4">
      <c r="D354" s="4"/>
    </row>
    <row r="355" spans="4:4">
      <c r="D355" s="4"/>
    </row>
    <row r="356" spans="4:4">
      <c r="D356" s="4"/>
    </row>
    <row r="357" spans="4:4">
      <c r="D357" s="4"/>
    </row>
    <row r="358" spans="4:4">
      <c r="D358" s="4"/>
    </row>
    <row r="359" spans="4:4">
      <c r="D359" s="4"/>
    </row>
    <row r="360" spans="4:4">
      <c r="D360" s="4"/>
    </row>
    <row r="361" spans="4:4">
      <c r="D361" s="4"/>
    </row>
    <row r="362" spans="4:4">
      <c r="D362" s="4"/>
    </row>
    <row r="363" spans="4:4">
      <c r="D363" s="4"/>
    </row>
    <row r="364" spans="4:4">
      <c r="D364" s="4"/>
    </row>
    <row r="365" spans="4:4">
      <c r="D365" s="4"/>
    </row>
    <row r="366" spans="4:4">
      <c r="D366" s="4"/>
    </row>
    <row r="367" spans="4:4">
      <c r="D367" s="4"/>
    </row>
    <row r="368" spans="4:4">
      <c r="D368" s="4"/>
    </row>
    <row r="369" spans="4:4">
      <c r="D369" s="4"/>
    </row>
    <row r="370" spans="4:4">
      <c r="D370" s="4"/>
    </row>
    <row r="371" spans="4:4">
      <c r="D371" s="4"/>
    </row>
    <row r="372" spans="4:4">
      <c r="D372" s="4"/>
    </row>
    <row r="373" spans="4:4">
      <c r="D373" s="4"/>
    </row>
    <row r="374" spans="4:4">
      <c r="D374" s="4"/>
    </row>
    <row r="375" spans="4:4">
      <c r="D375" s="4"/>
    </row>
    <row r="376" spans="4:4">
      <c r="D376" s="4"/>
    </row>
    <row r="377" spans="4:4">
      <c r="D377" s="4"/>
    </row>
    <row r="378" spans="4:4">
      <c r="D378" s="4"/>
    </row>
    <row r="379" spans="4:4">
      <c r="D379" s="4"/>
    </row>
    <row r="380" spans="4:4">
      <c r="D380" s="4"/>
    </row>
    <row r="381" spans="4:4">
      <c r="D381" s="4"/>
    </row>
    <row r="382" spans="4:4">
      <c r="D382" s="4"/>
    </row>
    <row r="383" spans="4:4">
      <c r="D383" s="4"/>
    </row>
  </sheetData>
  <sheetProtection algorithmName="SHA-512" hashValue="QXsdoOU6m92ve6N/A8Sf7eanQI+KoHnb+60RKgl8QTlCSZdLE2JnX2M5h6cGlwu9OuDzaZkR2X49aMEm9zjGdw==" saltValue="r2R33i1qJGANGjjmwyJiCQ==" spinCount="100000" sheet="1" objects="1" scenarios="1" formatCells="0"/>
  <pageMargins left="0.78740157499999996" right="0.78740157499999996" top="0.85" bottom="0.51" header="0.44" footer="0.92"/>
  <pageSetup paperSize="9" scale="7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indexed="37"/>
  </sheetPr>
  <dimension ref="A1:CV382"/>
  <sheetViews>
    <sheetView zoomScale="75" zoomScaleNormal="75" workbookViewId="0"/>
  </sheetViews>
  <sheetFormatPr defaultRowHeight="12.75"/>
  <cols>
    <col min="1" max="1" width="2.28515625" customWidth="1"/>
    <col min="2" max="2" width="18.7109375" customWidth="1"/>
    <col min="3" max="3" width="69.85546875" customWidth="1"/>
    <col min="4" max="4" width="8.7109375" customWidth="1"/>
    <col min="5" max="5" width="12.7109375" style="182" customWidth="1"/>
    <col min="6" max="6" width="9.140625" style="182"/>
    <col min="7" max="7" width="4" customWidth="1"/>
    <col min="8" max="8" width="45.7109375" customWidth="1"/>
    <col min="9" max="10" width="12.7109375" customWidth="1"/>
  </cols>
  <sheetData>
    <row r="1" spans="1:100">
      <c r="A1" s="8"/>
      <c r="B1" s="8"/>
      <c r="C1" s="8"/>
      <c r="D1" s="8"/>
      <c r="E1" s="169"/>
      <c r="F1" s="169"/>
      <c r="G1" s="8"/>
      <c r="H1" s="8"/>
      <c r="I1" s="8"/>
      <c r="J1" s="8"/>
      <c r="K1" s="8"/>
    </row>
    <row r="2" spans="1:100" ht="14.25">
      <c r="A2" s="8"/>
      <c r="B2" s="12"/>
      <c r="C2" s="29" t="s">
        <v>303</v>
      </c>
      <c r="D2" s="12"/>
      <c r="E2" s="170"/>
      <c r="F2" s="172"/>
      <c r="G2" s="13"/>
      <c r="H2" s="29" t="s">
        <v>134</v>
      </c>
      <c r="I2" s="13"/>
      <c r="J2" s="13"/>
      <c r="K2" s="7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</row>
    <row r="3" spans="1:100" s="74" customFormat="1" ht="15" thickBot="1">
      <c r="A3" s="11"/>
      <c r="B3" s="11"/>
      <c r="C3" s="63"/>
      <c r="D3" s="72"/>
      <c r="E3" s="171"/>
      <c r="F3" s="184"/>
      <c r="G3" s="9"/>
      <c r="H3" s="63"/>
      <c r="I3" s="9"/>
      <c r="J3" s="9"/>
      <c r="K3" s="9"/>
      <c r="L3" s="73"/>
      <c r="M3" s="73"/>
      <c r="N3" s="73"/>
      <c r="O3" s="73"/>
      <c r="P3" s="73"/>
      <c r="Q3" s="73"/>
      <c r="R3" s="73"/>
      <c r="S3" s="73"/>
      <c r="T3" s="73"/>
      <c r="U3" s="73"/>
      <c r="V3" s="73"/>
      <c r="W3" s="73"/>
      <c r="X3" s="73"/>
      <c r="Y3" s="73"/>
      <c r="Z3" s="73"/>
      <c r="AA3" s="73"/>
      <c r="AB3" s="73"/>
      <c r="AC3" s="73"/>
      <c r="AD3" s="73"/>
      <c r="AE3" s="73"/>
      <c r="AF3" s="73"/>
      <c r="AG3" s="73"/>
      <c r="AH3" s="73"/>
      <c r="AI3" s="73"/>
      <c r="AJ3" s="73"/>
      <c r="AK3" s="73"/>
      <c r="AL3" s="73"/>
      <c r="AM3" s="73"/>
      <c r="AN3" s="73"/>
      <c r="AO3" s="73"/>
      <c r="AP3" s="73"/>
      <c r="AQ3" s="73"/>
      <c r="AR3" s="73"/>
      <c r="AS3" s="73"/>
      <c r="AT3" s="73"/>
      <c r="AU3" s="73"/>
      <c r="AV3" s="73"/>
      <c r="AW3" s="73"/>
      <c r="AX3" s="73"/>
      <c r="AY3" s="73"/>
      <c r="AZ3" s="73"/>
      <c r="BA3" s="73"/>
      <c r="BB3" s="73"/>
      <c r="BC3" s="73"/>
      <c r="BD3" s="73"/>
      <c r="BE3" s="73"/>
      <c r="BF3" s="73"/>
      <c r="BG3" s="73"/>
      <c r="BH3" s="73"/>
      <c r="BI3" s="73"/>
      <c r="BJ3" s="73"/>
      <c r="BK3" s="73"/>
      <c r="BL3" s="73"/>
      <c r="BM3" s="73"/>
      <c r="BN3" s="73"/>
      <c r="BO3" s="73"/>
      <c r="BP3" s="73"/>
      <c r="BQ3" s="73"/>
      <c r="BR3" s="73"/>
      <c r="BS3" s="73"/>
      <c r="BT3" s="73"/>
      <c r="BU3" s="73"/>
      <c r="BV3" s="73"/>
      <c r="BW3" s="73"/>
      <c r="BX3" s="73"/>
      <c r="BY3" s="73"/>
      <c r="BZ3" s="73"/>
      <c r="CA3" s="73"/>
      <c r="CB3" s="73"/>
      <c r="CC3" s="73"/>
      <c r="CD3" s="73"/>
      <c r="CE3" s="73"/>
      <c r="CF3" s="73"/>
      <c r="CG3" s="73"/>
      <c r="CH3" s="73"/>
      <c r="CI3" s="73"/>
      <c r="CJ3" s="73"/>
      <c r="CK3" s="73"/>
      <c r="CL3" s="73"/>
      <c r="CM3" s="73"/>
      <c r="CN3" s="73"/>
      <c r="CO3" s="73"/>
      <c r="CP3" s="73"/>
      <c r="CQ3" s="73"/>
      <c r="CR3" s="73"/>
      <c r="CS3" s="73"/>
      <c r="CT3" s="73"/>
      <c r="CU3" s="73"/>
      <c r="CV3" s="73"/>
    </row>
    <row r="4" spans="1:100" ht="6.75" customHeight="1" thickTop="1" thickBot="1">
      <c r="A4" s="8"/>
      <c r="B4" s="8"/>
      <c r="C4" s="7"/>
      <c r="D4" s="7"/>
      <c r="E4" s="172"/>
      <c r="F4" s="172"/>
      <c r="G4" s="68"/>
      <c r="H4" s="69"/>
      <c r="I4" s="70"/>
      <c r="J4" s="71"/>
      <c r="K4" s="7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</row>
    <row r="5" spans="1:100" ht="42" customHeight="1" thickTop="1">
      <c r="A5" s="8"/>
      <c r="B5" s="15" t="s">
        <v>206</v>
      </c>
      <c r="C5" s="16" t="s">
        <v>26</v>
      </c>
      <c r="D5" s="16" t="s">
        <v>27</v>
      </c>
      <c r="E5" s="173" t="s">
        <v>28</v>
      </c>
      <c r="F5" s="172"/>
      <c r="G5" s="54" t="s">
        <v>50</v>
      </c>
      <c r="H5" s="67" t="s">
        <v>46</v>
      </c>
      <c r="I5" s="75" t="s">
        <v>47</v>
      </c>
      <c r="J5" s="56" t="s">
        <v>53</v>
      </c>
      <c r="K5" s="7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</row>
    <row r="6" spans="1:100" ht="14.25">
      <c r="A6" s="8"/>
      <c r="B6" s="130"/>
      <c r="C6" s="128" t="s">
        <v>49</v>
      </c>
      <c r="D6" s="18" t="s">
        <v>16</v>
      </c>
      <c r="E6" s="174"/>
      <c r="F6" s="172"/>
      <c r="G6" s="24">
        <v>1</v>
      </c>
      <c r="H6" s="21" t="s">
        <v>19</v>
      </c>
      <c r="I6" s="22" t="e">
        <f>((E38+E37)/E6)*100</f>
        <v>#DIV/0!</v>
      </c>
      <c r="J6" s="25">
        <f>IF(E6&lt;=0,0, IF((I6)&lt;=0,0,IF(I6&lt;1.5,1,IF(I6&gt;3,3,2))))</f>
        <v>0</v>
      </c>
      <c r="K6" s="10"/>
      <c r="L6" s="2"/>
      <c r="M6" s="2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</row>
    <row r="7" spans="1:100" ht="14.25">
      <c r="A7" s="8"/>
      <c r="B7" s="130" t="s">
        <v>180</v>
      </c>
      <c r="C7" s="128" t="s">
        <v>149</v>
      </c>
      <c r="D7" s="18" t="s">
        <v>150</v>
      </c>
      <c r="E7" s="174"/>
      <c r="F7" s="172"/>
      <c r="G7" s="24">
        <v>2</v>
      </c>
      <c r="H7" s="21" t="s">
        <v>48</v>
      </c>
      <c r="I7" s="22" t="e">
        <f>((E15+E16+E17)/E6)*100</f>
        <v>#DIV/0!</v>
      </c>
      <c r="J7" s="25">
        <f>IF(E6&lt;=0,0, IF((I7)&lt;=0,0,IF(I7&lt;2,1,IF(I7&gt;8,3,2))))</f>
        <v>0</v>
      </c>
      <c r="K7" s="10"/>
      <c r="L7" s="2"/>
      <c r="M7" s="2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</row>
    <row r="8" spans="1:100" ht="14.25">
      <c r="A8" s="8"/>
      <c r="B8" s="130" t="s">
        <v>181</v>
      </c>
      <c r="C8" s="128" t="s">
        <v>7</v>
      </c>
      <c r="D8" s="18" t="s">
        <v>17</v>
      </c>
      <c r="E8" s="174"/>
      <c r="F8" s="172"/>
      <c r="G8" s="24">
        <v>3</v>
      </c>
      <c r="H8" s="21" t="s">
        <v>24</v>
      </c>
      <c r="I8" s="22" t="e">
        <f>(E34/(E31+E33))*100</f>
        <v>#DIV/0!</v>
      </c>
      <c r="J8" s="25">
        <f>IF((E31+E33)&lt;=0,1,IF(I8&lt;15,1,IF(I8&gt;30,3,2)))</f>
        <v>1</v>
      </c>
      <c r="K8" s="10"/>
      <c r="L8" s="2"/>
      <c r="M8" s="2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</row>
    <row r="9" spans="1:100" ht="14.25">
      <c r="A9" s="8"/>
      <c r="B9" s="130" t="s">
        <v>182</v>
      </c>
      <c r="C9" s="128" t="s">
        <v>11</v>
      </c>
      <c r="D9" s="18" t="s">
        <v>18</v>
      </c>
      <c r="E9" s="174"/>
      <c r="F9" s="172"/>
      <c r="G9" s="24">
        <v>4</v>
      </c>
      <c r="H9" s="21" t="s">
        <v>23</v>
      </c>
      <c r="I9" s="22" t="e">
        <f>((E40+E35+E36)/(E30+E32))*100</f>
        <v>#DIV/0!</v>
      </c>
      <c r="J9" s="25">
        <f>IF(E40+E36+E35&lt;=0,0, IF(E30+E32&lt;=0,0, IF(I9&lt;6,1, IF(I9&gt;15,3,2))))</f>
        <v>0</v>
      </c>
      <c r="K9" s="10"/>
      <c r="L9" s="2"/>
      <c r="M9" s="2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</row>
    <row r="10" spans="1:100" ht="14.25">
      <c r="A10" s="8"/>
      <c r="B10" s="130" t="s">
        <v>183</v>
      </c>
      <c r="C10" s="128" t="s">
        <v>12</v>
      </c>
      <c r="D10" s="18" t="s">
        <v>102</v>
      </c>
      <c r="E10" s="174"/>
      <c r="F10" s="172"/>
      <c r="G10" s="24">
        <v>5</v>
      </c>
      <c r="H10" s="21" t="s">
        <v>25</v>
      </c>
      <c r="I10" s="22" t="e">
        <f>((E18-E20-E22-E19)/E14)*100</f>
        <v>#DIV/0!</v>
      </c>
      <c r="J10" s="25">
        <f>IF(E14&lt;=0,0, IF((I10)&gt;=100,0,IF(I10&lt;55,3,IF(I10&gt;70,1,2))))</f>
        <v>0</v>
      </c>
      <c r="K10" s="10"/>
      <c r="L10" s="2"/>
      <c r="M10" s="2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</row>
    <row r="11" spans="1:100" ht="14.25">
      <c r="A11" s="8"/>
      <c r="B11" s="130" t="s">
        <v>184</v>
      </c>
      <c r="C11" s="128" t="s">
        <v>15</v>
      </c>
      <c r="D11" s="18" t="s">
        <v>103</v>
      </c>
      <c r="E11" s="174"/>
      <c r="F11" s="172"/>
      <c r="G11" s="24">
        <v>6</v>
      </c>
      <c r="H11" s="21" t="s">
        <v>20</v>
      </c>
      <c r="I11" s="22" t="e">
        <f>(E38+E37)/E39</f>
        <v>#DIV/0!</v>
      </c>
      <c r="J11" s="25">
        <f>IF(AND(E39=0,(E38+E37)&lt;=0),0, IF(E39=0,3, IF(I11&lt;=0,0, IF(I11&lt;1.1,1,IF(I11&gt;2.1,3,2)))))</f>
        <v>0</v>
      </c>
      <c r="K11" s="10"/>
      <c r="L11" s="2"/>
      <c r="M11" s="2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</row>
    <row r="12" spans="1:100" ht="14.25">
      <c r="A12" s="8"/>
      <c r="B12" s="130" t="s">
        <v>185</v>
      </c>
      <c r="C12" s="128" t="s">
        <v>13</v>
      </c>
      <c r="D12" s="18" t="s">
        <v>104</v>
      </c>
      <c r="E12" s="174"/>
      <c r="F12" s="172"/>
      <c r="G12" s="24">
        <v>7</v>
      </c>
      <c r="H12" s="21" t="s">
        <v>22</v>
      </c>
      <c r="I12" s="22" t="e">
        <f>(E18-E20-E22-E19-E12)/(E40+E35+E36)</f>
        <v>#DIV/0!</v>
      </c>
      <c r="J12" s="25">
        <f>IF((E40+E35+E36)&lt;=0,0,IF(I12&lt;5,3,IF(I12&gt;7,1,2)))</f>
        <v>0</v>
      </c>
      <c r="K12" s="10"/>
      <c r="L12" s="2"/>
      <c r="M12" s="2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</row>
    <row r="13" spans="1:100" ht="14.25">
      <c r="A13" s="8"/>
      <c r="B13" s="130" t="s">
        <v>186</v>
      </c>
      <c r="C13" s="128" t="s">
        <v>8</v>
      </c>
      <c r="D13" s="18" t="s">
        <v>105</v>
      </c>
      <c r="E13" s="174"/>
      <c r="F13" s="172"/>
      <c r="G13" s="24">
        <v>8</v>
      </c>
      <c r="H13" s="21" t="s">
        <v>21</v>
      </c>
      <c r="I13" s="22" t="e">
        <f>(E8+E13-E21-E23-E24-E25-E20)/E9</f>
        <v>#DIV/0!</v>
      </c>
      <c r="J13" s="25">
        <f>IF((E9)&lt;=0,1,IF(I13&lt;0.5,1,IF(I13&gt;0.7,3,2)))</f>
        <v>1</v>
      </c>
      <c r="K13" s="10"/>
      <c r="L13" s="2"/>
      <c r="M13" s="2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</row>
    <row r="14" spans="1:100" ht="14.25">
      <c r="A14" s="8"/>
      <c r="B14" s="130"/>
      <c r="C14" s="128" t="s">
        <v>3</v>
      </c>
      <c r="D14" s="18" t="s">
        <v>106</v>
      </c>
      <c r="E14" s="174"/>
      <c r="F14" s="172"/>
      <c r="G14" s="24">
        <v>9</v>
      </c>
      <c r="H14" s="21" t="s">
        <v>152</v>
      </c>
      <c r="I14" s="22" t="e">
        <f>(E10-E11+E12)/(E21-E22+E23+E24)</f>
        <v>#DIV/0!</v>
      </c>
      <c r="J14" s="25">
        <f>IF(AND((E10-E11+E12)=0,(E21-E22+E23+E24)=0),1,IF((E21-E22+E23+E24)&lt;=0,3,IF(I14&lt;1,1,IF(I14&gt;1.5,3,2))))</f>
        <v>1</v>
      </c>
      <c r="K14" s="10"/>
      <c r="L14" s="2"/>
      <c r="M14" s="2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</row>
    <row r="15" spans="1:100" ht="14.25">
      <c r="A15" s="8"/>
      <c r="B15" s="130" t="s">
        <v>187</v>
      </c>
      <c r="C15" s="128" t="s">
        <v>0</v>
      </c>
      <c r="D15" s="18" t="s">
        <v>126</v>
      </c>
      <c r="E15" s="174"/>
      <c r="F15" s="172"/>
      <c r="G15" s="24">
        <v>10</v>
      </c>
      <c r="H15" s="21" t="s">
        <v>153</v>
      </c>
      <c r="I15" s="22" t="e">
        <f>((E7-'2011-ÚČ'!E6+E35)/'2011-ÚČ'!E6)*100</f>
        <v>#DIV/0!</v>
      </c>
      <c r="J15" s="25">
        <f>IF(AND(E7=0,E35=0,'2011-ÚČ'!E6=0),0, IF('2011-ÚČ'!E6=0,3, IF(I15&lt;=0,0, IF(I15&lt;2.51,1, IF(I15&gt;5,3,2)))))</f>
        <v>0</v>
      </c>
      <c r="K15" s="10"/>
      <c r="L15" s="2"/>
      <c r="M15" s="2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</row>
    <row r="16" spans="1:100" ht="15.75" thickBot="1">
      <c r="A16" s="8"/>
      <c r="B16" s="130" t="s">
        <v>188</v>
      </c>
      <c r="C16" s="128" t="s">
        <v>1</v>
      </c>
      <c r="D16" s="18" t="s">
        <v>127</v>
      </c>
      <c r="E16" s="174"/>
      <c r="F16" s="172"/>
      <c r="G16" s="26" t="s">
        <v>54</v>
      </c>
      <c r="H16" s="27" t="s">
        <v>136</v>
      </c>
      <c r="I16" s="27"/>
      <c r="J16" s="28">
        <f>SUM(J6:J15)</f>
        <v>3</v>
      </c>
      <c r="K16" s="7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</row>
    <row r="17" spans="1:100" ht="15" thickTop="1">
      <c r="A17" s="8"/>
      <c r="B17" s="130" t="s">
        <v>207</v>
      </c>
      <c r="C17" s="128" t="s">
        <v>2</v>
      </c>
      <c r="D17" s="18" t="s">
        <v>122</v>
      </c>
      <c r="E17" s="174"/>
      <c r="F17" s="172"/>
      <c r="G17" s="7"/>
      <c r="H17" s="7"/>
      <c r="I17" s="7"/>
      <c r="J17" s="7"/>
      <c r="K17" s="7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</row>
    <row r="18" spans="1:100" ht="14.25">
      <c r="A18" s="8"/>
      <c r="B18" s="130" t="s">
        <v>190</v>
      </c>
      <c r="C18" s="128" t="s">
        <v>4</v>
      </c>
      <c r="D18" s="18" t="s">
        <v>128</v>
      </c>
      <c r="E18" s="174"/>
      <c r="F18" s="172"/>
      <c r="G18" s="7"/>
      <c r="H18" s="7"/>
      <c r="I18" s="7"/>
      <c r="J18" s="7"/>
      <c r="K18" s="7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</row>
    <row r="19" spans="1:100" ht="14.25">
      <c r="A19" s="8"/>
      <c r="B19" s="130" t="s">
        <v>191</v>
      </c>
      <c r="C19" s="128" t="s">
        <v>5</v>
      </c>
      <c r="D19" s="18" t="s">
        <v>129</v>
      </c>
      <c r="E19" s="174"/>
      <c r="F19" s="172"/>
      <c r="G19" s="7"/>
      <c r="H19" s="7"/>
      <c r="I19" s="7"/>
      <c r="J19" s="7"/>
      <c r="K19" s="7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</row>
    <row r="20" spans="1:100" ht="14.25">
      <c r="A20" s="8"/>
      <c r="B20" s="130" t="s">
        <v>208</v>
      </c>
      <c r="C20" s="128" t="s">
        <v>14</v>
      </c>
      <c r="D20" s="18" t="s">
        <v>81</v>
      </c>
      <c r="E20" s="174"/>
      <c r="F20" s="172"/>
      <c r="G20" s="7"/>
      <c r="H20" s="7"/>
      <c r="I20" s="7"/>
      <c r="J20" s="7"/>
      <c r="K20" s="7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</row>
    <row r="21" spans="1:100" ht="14.25">
      <c r="A21" s="8"/>
      <c r="B21" s="130" t="s">
        <v>192</v>
      </c>
      <c r="C21" s="128" t="s">
        <v>9</v>
      </c>
      <c r="D21" s="18" t="s">
        <v>130</v>
      </c>
      <c r="E21" s="174"/>
      <c r="F21" s="172"/>
      <c r="G21" s="7"/>
      <c r="H21" s="7"/>
      <c r="I21" s="7"/>
      <c r="J21" s="7"/>
      <c r="K21" s="7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</row>
    <row r="22" spans="1:100" ht="14.25">
      <c r="A22" s="8"/>
      <c r="B22" s="130" t="s">
        <v>193</v>
      </c>
      <c r="C22" s="128" t="s">
        <v>14</v>
      </c>
      <c r="D22" s="18" t="s">
        <v>131</v>
      </c>
      <c r="E22" s="174"/>
      <c r="F22" s="172"/>
      <c r="G22" s="7"/>
      <c r="H22" s="7"/>
      <c r="I22" s="7"/>
      <c r="J22" s="7"/>
      <c r="K22" s="7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</row>
    <row r="23" spans="1:100" ht="14.25">
      <c r="A23" s="8"/>
      <c r="B23" s="130" t="s">
        <v>209</v>
      </c>
      <c r="C23" s="128" t="s">
        <v>124</v>
      </c>
      <c r="D23" s="18" t="s">
        <v>123</v>
      </c>
      <c r="E23" s="174"/>
      <c r="F23" s="172"/>
      <c r="G23" s="7"/>
      <c r="H23" s="7"/>
      <c r="I23" s="7"/>
      <c r="J23" s="7"/>
      <c r="K23" s="7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</row>
    <row r="24" spans="1:100" ht="14.25">
      <c r="A24" s="8"/>
      <c r="B24" s="130" t="s">
        <v>194</v>
      </c>
      <c r="C24" s="128" t="s">
        <v>10</v>
      </c>
      <c r="D24" s="18" t="s">
        <v>132</v>
      </c>
      <c r="E24" s="174"/>
      <c r="F24" s="172"/>
      <c r="G24" s="7"/>
      <c r="H24" s="7"/>
      <c r="I24" s="7"/>
      <c r="J24" s="7"/>
      <c r="K24" s="7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</row>
    <row r="25" spans="1:100" ht="15" thickBot="1">
      <c r="A25" s="8"/>
      <c r="B25" s="131" t="s">
        <v>195</v>
      </c>
      <c r="C25" s="129" t="s">
        <v>8</v>
      </c>
      <c r="D25" s="20" t="s">
        <v>133</v>
      </c>
      <c r="E25" s="176"/>
      <c r="F25" s="172"/>
      <c r="G25" s="7"/>
      <c r="H25" s="7"/>
      <c r="I25" s="7"/>
      <c r="J25" s="7"/>
      <c r="K25" s="7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</row>
    <row r="26" spans="1:100" ht="15" thickTop="1">
      <c r="A26" s="8"/>
      <c r="B26" s="8"/>
      <c r="C26" s="7"/>
      <c r="D26" s="7"/>
      <c r="E26" s="172"/>
      <c r="F26" s="172"/>
      <c r="G26" s="7"/>
      <c r="H26" s="7"/>
      <c r="I26" s="7"/>
      <c r="J26" s="7"/>
      <c r="K26" s="7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</row>
    <row r="27" spans="1:100" ht="14.25">
      <c r="A27" s="8"/>
      <c r="B27" s="13"/>
      <c r="C27" s="29" t="s">
        <v>304</v>
      </c>
      <c r="D27" s="13"/>
      <c r="E27" s="177"/>
      <c r="F27" s="172"/>
      <c r="G27" s="7"/>
      <c r="H27" s="7"/>
      <c r="I27" s="7"/>
      <c r="J27" s="7"/>
      <c r="K27" s="7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</row>
    <row r="28" spans="1:100" ht="15" thickBot="1">
      <c r="A28" s="8"/>
      <c r="B28" s="8"/>
      <c r="C28" s="7"/>
      <c r="D28" s="7"/>
      <c r="E28" s="172"/>
      <c r="F28" s="172"/>
      <c r="G28" s="7"/>
      <c r="H28" s="7"/>
      <c r="I28" s="7"/>
      <c r="J28" s="7"/>
      <c r="K28" s="7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</row>
    <row r="29" spans="1:100" ht="43.5" thickTop="1">
      <c r="A29" s="8"/>
      <c r="B29" s="15" t="s">
        <v>206</v>
      </c>
      <c r="C29" s="16" t="s">
        <v>26</v>
      </c>
      <c r="D29" s="16" t="s">
        <v>27</v>
      </c>
      <c r="E29" s="178" t="s">
        <v>28</v>
      </c>
      <c r="F29" s="172"/>
      <c r="G29" s="7"/>
      <c r="H29" s="7"/>
      <c r="I29" s="7"/>
      <c r="J29" s="7"/>
      <c r="K29" s="7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</row>
    <row r="30" spans="1:100" ht="14.25">
      <c r="A30" s="8"/>
      <c r="B30" s="133" t="s">
        <v>196</v>
      </c>
      <c r="C30" s="128" t="s">
        <v>30</v>
      </c>
      <c r="D30" s="18" t="s">
        <v>29</v>
      </c>
      <c r="E30" s="179"/>
      <c r="F30" s="172"/>
      <c r="G30" s="7"/>
      <c r="H30" s="7"/>
      <c r="I30" s="7"/>
      <c r="J30" s="7"/>
      <c r="K30" s="7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</row>
    <row r="31" spans="1:100" ht="14.25">
      <c r="A31" s="8"/>
      <c r="B31" s="133" t="s">
        <v>197</v>
      </c>
      <c r="C31" s="128" t="s">
        <v>31</v>
      </c>
      <c r="D31" s="18" t="s">
        <v>34</v>
      </c>
      <c r="E31" s="179"/>
      <c r="F31" s="172"/>
      <c r="G31" s="7"/>
      <c r="H31" s="7"/>
      <c r="I31" s="7"/>
      <c r="J31" s="7"/>
      <c r="K31" s="7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</row>
    <row r="32" spans="1:100" ht="14.25">
      <c r="A32" s="8"/>
      <c r="B32" s="133" t="s">
        <v>198</v>
      </c>
      <c r="C32" s="128" t="s">
        <v>32</v>
      </c>
      <c r="D32" s="18" t="s">
        <v>33</v>
      </c>
      <c r="E32" s="179"/>
      <c r="F32" s="172"/>
      <c r="G32" s="7"/>
      <c r="H32" s="7"/>
      <c r="I32" s="7"/>
      <c r="J32" s="7"/>
      <c r="K32" s="7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</row>
    <row r="33" spans="1:100" ht="14.25">
      <c r="A33" s="8"/>
      <c r="B33" s="133" t="s">
        <v>190</v>
      </c>
      <c r="C33" s="128" t="s">
        <v>35</v>
      </c>
      <c r="D33" s="18" t="s">
        <v>36</v>
      </c>
      <c r="E33" s="179"/>
      <c r="F33" s="172"/>
      <c r="G33" s="7"/>
      <c r="H33" s="7"/>
      <c r="I33" s="7"/>
      <c r="J33" s="7"/>
      <c r="K33" s="7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</row>
    <row r="34" spans="1:100" ht="14.25">
      <c r="A34" s="8"/>
      <c r="B34" s="133" t="s">
        <v>199</v>
      </c>
      <c r="C34" s="128" t="s">
        <v>37</v>
      </c>
      <c r="D34" s="18" t="s">
        <v>38</v>
      </c>
      <c r="E34" s="179"/>
      <c r="F34" s="172"/>
      <c r="G34" s="7"/>
      <c r="H34" s="7"/>
      <c r="I34" s="7"/>
      <c r="J34" s="7"/>
      <c r="K34" s="7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</row>
    <row r="35" spans="1:100" ht="14.25">
      <c r="A35" s="8"/>
      <c r="B35" s="133" t="s">
        <v>200</v>
      </c>
      <c r="C35" s="128" t="s">
        <v>6</v>
      </c>
      <c r="D35" s="18" t="s">
        <v>39</v>
      </c>
      <c r="E35" s="179"/>
      <c r="F35" s="172"/>
      <c r="G35" s="7"/>
      <c r="H35" s="7"/>
      <c r="I35" s="7"/>
      <c r="J35" s="7"/>
      <c r="K35" s="7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</row>
    <row r="36" spans="1:100" ht="14.25">
      <c r="A36" s="8"/>
      <c r="B36" s="133" t="s">
        <v>201</v>
      </c>
      <c r="C36" s="128" t="s">
        <v>144</v>
      </c>
      <c r="D36" s="18" t="s">
        <v>143</v>
      </c>
      <c r="E36" s="179"/>
      <c r="F36" s="172"/>
      <c r="G36" s="7"/>
      <c r="H36" s="7"/>
      <c r="I36" s="7"/>
      <c r="J36" s="7"/>
      <c r="K36" s="7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</row>
    <row r="37" spans="1:100" ht="27.6" customHeight="1">
      <c r="A37" s="8"/>
      <c r="B37" s="133" t="s">
        <v>202</v>
      </c>
      <c r="C37" s="132" t="s">
        <v>40</v>
      </c>
      <c r="D37" s="23" t="s">
        <v>41</v>
      </c>
      <c r="E37" s="179"/>
      <c r="F37" s="172"/>
      <c r="G37" s="7"/>
      <c r="H37" s="7"/>
      <c r="I37" s="7"/>
      <c r="J37" s="7"/>
      <c r="K37" s="7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</row>
    <row r="38" spans="1:100" ht="14.25">
      <c r="A38" s="8"/>
      <c r="B38" s="133" t="s">
        <v>205</v>
      </c>
      <c r="C38" s="128" t="s">
        <v>42</v>
      </c>
      <c r="D38" s="18" t="s">
        <v>43</v>
      </c>
      <c r="E38" s="179"/>
      <c r="F38" s="172"/>
      <c r="G38" s="7"/>
      <c r="H38" s="7"/>
      <c r="I38" s="7"/>
      <c r="J38" s="7"/>
      <c r="K38" s="7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</row>
    <row r="39" spans="1:100" ht="14.25">
      <c r="A39" s="8"/>
      <c r="B39" s="133" t="s">
        <v>203</v>
      </c>
      <c r="C39" s="128" t="s">
        <v>44</v>
      </c>
      <c r="D39" s="18" t="s">
        <v>45</v>
      </c>
      <c r="E39" s="179"/>
      <c r="F39" s="172"/>
      <c r="G39" s="7"/>
      <c r="H39" s="7"/>
      <c r="I39" s="7"/>
      <c r="J39" s="7"/>
      <c r="K39" s="7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</row>
    <row r="40" spans="1:100" ht="15" thickBot="1">
      <c r="A40" s="8"/>
      <c r="B40" s="134" t="s">
        <v>204</v>
      </c>
      <c r="C40" s="129" t="s">
        <v>141</v>
      </c>
      <c r="D40" s="20" t="s">
        <v>142</v>
      </c>
      <c r="E40" s="180"/>
      <c r="F40" s="172"/>
      <c r="G40" s="7"/>
      <c r="H40" s="7"/>
      <c r="I40" s="7"/>
      <c r="J40" s="7"/>
      <c r="K40" s="7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</row>
    <row r="41" spans="1:100" ht="15" thickTop="1">
      <c r="A41" s="8"/>
      <c r="B41" s="8"/>
      <c r="C41" s="7"/>
      <c r="D41" s="14"/>
      <c r="E41" s="172"/>
      <c r="F41" s="172"/>
      <c r="G41" s="7"/>
      <c r="H41" s="7"/>
      <c r="I41" s="7"/>
      <c r="J41" s="7"/>
      <c r="K41" s="7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</row>
    <row r="42" spans="1:100" ht="14.25">
      <c r="C42" s="1"/>
      <c r="D42" s="3"/>
      <c r="E42" s="183"/>
      <c r="F42" s="183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</row>
    <row r="43" spans="1:100" ht="14.25">
      <c r="C43" s="1"/>
      <c r="D43" s="3"/>
      <c r="E43" s="183"/>
      <c r="F43" s="183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</row>
    <row r="44" spans="1:100" ht="14.25">
      <c r="C44" s="1"/>
      <c r="D44" s="3"/>
      <c r="E44" s="183"/>
      <c r="F44" s="183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</row>
    <row r="45" spans="1:100" ht="14.25">
      <c r="C45" s="1"/>
      <c r="D45" s="3"/>
      <c r="E45" s="183"/>
      <c r="F45" s="183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</row>
    <row r="46" spans="1:100" ht="14.25">
      <c r="C46" s="1"/>
      <c r="D46" s="3"/>
      <c r="E46" s="183"/>
      <c r="F46" s="183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</row>
    <row r="47" spans="1:100" ht="14.25">
      <c r="C47" s="1"/>
      <c r="D47" s="3"/>
      <c r="E47" s="183"/>
      <c r="F47" s="183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</row>
    <row r="48" spans="1:100" ht="14.25">
      <c r="C48" s="1"/>
      <c r="D48" s="3"/>
      <c r="E48" s="183"/>
      <c r="F48" s="183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</row>
    <row r="49" spans="3:100" ht="14.25">
      <c r="C49" s="1"/>
      <c r="D49" s="3"/>
      <c r="E49" s="183"/>
      <c r="F49" s="183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</row>
    <row r="50" spans="3:100" ht="14.25">
      <c r="C50" s="1"/>
      <c r="D50" s="3"/>
      <c r="E50" s="183"/>
      <c r="F50" s="183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</row>
    <row r="51" spans="3:100" ht="14.25">
      <c r="C51" s="1"/>
      <c r="D51" s="3"/>
      <c r="E51" s="183"/>
      <c r="F51" s="183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</row>
    <row r="52" spans="3:100" ht="14.25">
      <c r="C52" s="1"/>
      <c r="D52" s="3"/>
      <c r="E52" s="183"/>
      <c r="F52" s="183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</row>
    <row r="53" spans="3:100" ht="14.25">
      <c r="C53" s="1"/>
      <c r="D53" s="3"/>
      <c r="E53" s="183"/>
      <c r="F53" s="183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</row>
    <row r="54" spans="3:100" ht="14.25">
      <c r="C54" s="1"/>
      <c r="D54" s="3"/>
      <c r="E54" s="183"/>
      <c r="F54" s="183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</row>
    <row r="55" spans="3:100" ht="14.25">
      <c r="C55" s="1"/>
      <c r="D55" s="3"/>
      <c r="E55" s="183"/>
      <c r="F55" s="183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</row>
    <row r="56" spans="3:100" ht="14.25">
      <c r="C56" s="1"/>
      <c r="D56" s="3"/>
      <c r="E56" s="183"/>
      <c r="F56" s="183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</row>
    <row r="57" spans="3:100" ht="14.25">
      <c r="C57" s="1"/>
      <c r="D57" s="3"/>
      <c r="E57" s="183"/>
      <c r="F57" s="183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</row>
    <row r="58" spans="3:100" ht="14.25">
      <c r="C58" s="1"/>
      <c r="D58" s="3"/>
      <c r="E58" s="183"/>
      <c r="F58" s="183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</row>
    <row r="59" spans="3:100" ht="14.25">
      <c r="C59" s="1"/>
      <c r="D59" s="3"/>
      <c r="E59" s="183"/>
      <c r="F59" s="183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</row>
    <row r="60" spans="3:100" ht="14.25">
      <c r="C60" s="1"/>
      <c r="D60" s="3"/>
      <c r="E60" s="183"/>
      <c r="F60" s="183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</row>
    <row r="61" spans="3:100" ht="14.25">
      <c r="C61" s="1"/>
      <c r="D61" s="3"/>
      <c r="E61" s="183"/>
      <c r="F61" s="183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</row>
    <row r="62" spans="3:100" ht="14.25">
      <c r="C62" s="1"/>
      <c r="D62" s="3"/>
      <c r="E62" s="183"/>
      <c r="F62" s="183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</row>
    <row r="63" spans="3:100" ht="14.25">
      <c r="C63" s="1"/>
      <c r="D63" s="3"/>
      <c r="E63" s="183"/>
      <c r="F63" s="183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</row>
    <row r="64" spans="3:100" ht="14.25">
      <c r="C64" s="1"/>
      <c r="D64" s="3"/>
      <c r="E64" s="183"/>
      <c r="F64" s="183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</row>
    <row r="65" spans="3:100" ht="14.25">
      <c r="C65" s="1"/>
      <c r="D65" s="3"/>
      <c r="E65" s="183"/>
      <c r="F65" s="183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</row>
    <row r="66" spans="3:100" ht="14.25">
      <c r="C66" s="1"/>
      <c r="D66" s="3"/>
      <c r="E66" s="183"/>
      <c r="F66" s="183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</row>
    <row r="67" spans="3:100" ht="14.25">
      <c r="C67" s="1"/>
      <c r="D67" s="3"/>
      <c r="E67" s="183"/>
      <c r="F67" s="183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</row>
    <row r="68" spans="3:100" ht="14.25">
      <c r="C68" s="1"/>
      <c r="D68" s="3"/>
      <c r="E68" s="183"/>
      <c r="F68" s="183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</row>
    <row r="69" spans="3:100" ht="14.25">
      <c r="C69" s="1"/>
      <c r="D69" s="3"/>
      <c r="E69" s="183"/>
      <c r="F69" s="183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  <c r="CV69" s="1"/>
    </row>
    <row r="70" spans="3:100" ht="14.25">
      <c r="C70" s="1"/>
      <c r="D70" s="3"/>
      <c r="E70" s="183"/>
      <c r="F70" s="183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  <c r="CV70" s="1"/>
    </row>
    <row r="71" spans="3:100" ht="14.25">
      <c r="C71" s="1"/>
      <c r="D71" s="3"/>
      <c r="E71" s="183"/>
      <c r="F71" s="183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  <c r="CV71" s="1"/>
    </row>
    <row r="72" spans="3:100" ht="14.25">
      <c r="C72" s="1"/>
      <c r="D72" s="3"/>
      <c r="E72" s="183"/>
      <c r="F72" s="183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/>
      <c r="CV72" s="1"/>
    </row>
    <row r="73" spans="3:100" ht="14.25">
      <c r="C73" s="1"/>
      <c r="D73" s="3"/>
      <c r="E73" s="183"/>
      <c r="F73" s="183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  <c r="CV73" s="1"/>
    </row>
    <row r="74" spans="3:100" ht="14.25">
      <c r="C74" s="1"/>
      <c r="D74" s="3"/>
      <c r="E74" s="183"/>
      <c r="F74" s="183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  <c r="CV74" s="1"/>
    </row>
    <row r="75" spans="3:100" ht="14.25">
      <c r="C75" s="1"/>
      <c r="D75" s="3"/>
      <c r="E75" s="183"/>
      <c r="F75" s="183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  <c r="CU75" s="1"/>
      <c r="CV75" s="1"/>
    </row>
    <row r="76" spans="3:100" ht="14.25">
      <c r="C76" s="1"/>
      <c r="D76" s="3"/>
      <c r="E76" s="183"/>
      <c r="F76" s="183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1"/>
      <c r="CU76" s="1"/>
      <c r="CV76" s="1"/>
    </row>
    <row r="77" spans="3:100" ht="14.25">
      <c r="C77" s="1"/>
      <c r="D77" s="3"/>
      <c r="E77" s="183"/>
      <c r="F77" s="183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1"/>
      <c r="CS77" s="1"/>
      <c r="CT77" s="1"/>
      <c r="CU77" s="1"/>
      <c r="CV77" s="1"/>
    </row>
    <row r="78" spans="3:100" ht="14.25">
      <c r="C78" s="1"/>
      <c r="D78" s="3"/>
      <c r="E78" s="183"/>
      <c r="F78" s="183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1"/>
      <c r="CS78" s="1"/>
      <c r="CT78" s="1"/>
      <c r="CU78" s="1"/>
      <c r="CV78" s="1"/>
    </row>
    <row r="79" spans="3:100" ht="14.25">
      <c r="C79" s="1"/>
      <c r="D79" s="3"/>
      <c r="E79" s="183"/>
      <c r="F79" s="183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1"/>
      <c r="CR79" s="1"/>
      <c r="CS79" s="1"/>
      <c r="CT79" s="1"/>
      <c r="CU79" s="1"/>
      <c r="CV79" s="1"/>
    </row>
    <row r="80" spans="3:100" ht="14.25">
      <c r="C80" s="1"/>
      <c r="D80" s="3"/>
      <c r="E80" s="183"/>
      <c r="F80" s="183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1"/>
      <c r="CS80" s="1"/>
      <c r="CT80" s="1"/>
      <c r="CU80" s="1"/>
      <c r="CV80" s="1"/>
    </row>
    <row r="81" spans="3:100" ht="14.25">
      <c r="C81" s="1"/>
      <c r="D81" s="3"/>
      <c r="E81" s="183"/>
      <c r="F81" s="183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1"/>
      <c r="CS81" s="1"/>
      <c r="CT81" s="1"/>
      <c r="CU81" s="1"/>
      <c r="CV81" s="1"/>
    </row>
    <row r="82" spans="3:100" ht="14.25">
      <c r="C82" s="1"/>
      <c r="D82" s="3"/>
      <c r="E82" s="183"/>
      <c r="F82" s="183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1"/>
      <c r="CR82" s="1"/>
      <c r="CS82" s="1"/>
      <c r="CT82" s="1"/>
      <c r="CU82" s="1"/>
      <c r="CV82" s="1"/>
    </row>
    <row r="83" spans="3:100" ht="14.25">
      <c r="C83" s="1"/>
      <c r="D83" s="3"/>
      <c r="E83" s="183"/>
      <c r="F83" s="183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1"/>
      <c r="CR83" s="1"/>
      <c r="CS83" s="1"/>
      <c r="CT83" s="1"/>
      <c r="CU83" s="1"/>
      <c r="CV83" s="1"/>
    </row>
    <row r="84" spans="3:100" ht="14.25">
      <c r="C84" s="1"/>
      <c r="D84" s="3"/>
      <c r="E84" s="183"/>
      <c r="F84" s="183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1"/>
      <c r="CR84" s="1"/>
      <c r="CS84" s="1"/>
      <c r="CT84" s="1"/>
      <c r="CU84" s="1"/>
      <c r="CV84" s="1"/>
    </row>
    <row r="85" spans="3:100" ht="14.25">
      <c r="C85" s="1"/>
      <c r="D85" s="3"/>
      <c r="E85" s="183"/>
      <c r="F85" s="183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1"/>
      <c r="CR85" s="1"/>
      <c r="CS85" s="1"/>
      <c r="CT85" s="1"/>
      <c r="CU85" s="1"/>
      <c r="CV85" s="1"/>
    </row>
    <row r="86" spans="3:100" ht="14.25">
      <c r="C86" s="1"/>
      <c r="D86" s="3"/>
      <c r="E86" s="183"/>
      <c r="F86" s="183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1"/>
      <c r="CR86" s="1"/>
      <c r="CS86" s="1"/>
      <c r="CT86" s="1"/>
      <c r="CU86" s="1"/>
      <c r="CV86" s="1"/>
    </row>
    <row r="87" spans="3:100" ht="14.25">
      <c r="C87" s="1"/>
      <c r="D87" s="3"/>
      <c r="E87" s="183"/>
      <c r="F87" s="183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1"/>
      <c r="CR87" s="1"/>
      <c r="CS87" s="1"/>
      <c r="CT87" s="1"/>
      <c r="CU87" s="1"/>
      <c r="CV87" s="1"/>
    </row>
    <row r="88" spans="3:100" ht="14.25">
      <c r="C88" s="1"/>
      <c r="D88" s="3"/>
      <c r="E88" s="183"/>
      <c r="F88" s="183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1"/>
      <c r="CR88" s="1"/>
      <c r="CS88" s="1"/>
      <c r="CT88" s="1"/>
      <c r="CU88" s="1"/>
      <c r="CV88" s="1"/>
    </row>
    <row r="89" spans="3:100" ht="14.25">
      <c r="C89" s="1"/>
      <c r="D89" s="3"/>
      <c r="E89" s="183"/>
      <c r="F89" s="183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1"/>
      <c r="CR89" s="1"/>
      <c r="CS89" s="1"/>
      <c r="CT89" s="1"/>
      <c r="CU89" s="1"/>
      <c r="CV89" s="1"/>
    </row>
    <row r="90" spans="3:100" ht="14.25">
      <c r="C90" s="1"/>
      <c r="D90" s="3"/>
      <c r="E90" s="183"/>
      <c r="F90" s="183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1"/>
      <c r="CR90" s="1"/>
      <c r="CS90" s="1"/>
      <c r="CT90" s="1"/>
      <c r="CU90" s="1"/>
      <c r="CV90" s="1"/>
    </row>
    <row r="91" spans="3:100" ht="14.25">
      <c r="C91" s="1"/>
      <c r="D91" s="3"/>
      <c r="E91" s="183"/>
      <c r="F91" s="183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1"/>
      <c r="CR91" s="1"/>
      <c r="CS91" s="1"/>
      <c r="CT91" s="1"/>
      <c r="CU91" s="1"/>
      <c r="CV91" s="1"/>
    </row>
    <row r="92" spans="3:100" ht="14.25">
      <c r="C92" s="1"/>
      <c r="D92" s="3"/>
      <c r="E92" s="183"/>
      <c r="F92" s="183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1"/>
      <c r="CR92" s="1"/>
      <c r="CS92" s="1"/>
      <c r="CT92" s="1"/>
      <c r="CU92" s="1"/>
      <c r="CV92" s="1"/>
    </row>
    <row r="93" spans="3:100" ht="14.25">
      <c r="C93" s="1"/>
      <c r="D93" s="3"/>
      <c r="E93" s="183"/>
      <c r="F93" s="183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1"/>
      <c r="CR93" s="1"/>
      <c r="CS93" s="1"/>
      <c r="CT93" s="1"/>
      <c r="CU93" s="1"/>
      <c r="CV93" s="1"/>
    </row>
    <row r="94" spans="3:100" ht="14.25">
      <c r="C94" s="1"/>
      <c r="D94" s="3"/>
      <c r="E94" s="183"/>
      <c r="F94" s="183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1"/>
      <c r="CR94" s="1"/>
      <c r="CS94" s="1"/>
      <c r="CT94" s="1"/>
      <c r="CU94" s="1"/>
      <c r="CV94" s="1"/>
    </row>
    <row r="95" spans="3:100" ht="14.25">
      <c r="C95" s="1"/>
      <c r="D95" s="3"/>
      <c r="E95" s="183"/>
      <c r="F95" s="183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1"/>
      <c r="CR95" s="1"/>
      <c r="CS95" s="1"/>
      <c r="CT95" s="1"/>
      <c r="CU95" s="1"/>
      <c r="CV95" s="1"/>
    </row>
    <row r="96" spans="3:100" ht="14.25">
      <c r="C96" s="1"/>
      <c r="D96" s="3"/>
      <c r="E96" s="183"/>
      <c r="F96" s="183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1"/>
      <c r="CR96" s="1"/>
      <c r="CS96" s="1"/>
      <c r="CT96" s="1"/>
      <c r="CU96" s="1"/>
      <c r="CV96" s="1"/>
    </row>
    <row r="97" spans="3:100" ht="14.25">
      <c r="C97" s="1"/>
      <c r="D97" s="3"/>
      <c r="E97" s="183"/>
      <c r="F97" s="183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1"/>
      <c r="CR97" s="1"/>
      <c r="CS97" s="1"/>
      <c r="CT97" s="1"/>
      <c r="CU97" s="1"/>
      <c r="CV97" s="1"/>
    </row>
    <row r="98" spans="3:100" ht="14.25">
      <c r="C98" s="1"/>
      <c r="D98" s="3"/>
      <c r="E98" s="183"/>
      <c r="F98" s="183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1"/>
      <c r="CR98" s="1"/>
      <c r="CS98" s="1"/>
      <c r="CT98" s="1"/>
      <c r="CU98" s="1"/>
      <c r="CV98" s="1"/>
    </row>
    <row r="99" spans="3:100" ht="14.25">
      <c r="C99" s="1"/>
      <c r="D99" s="3"/>
      <c r="E99" s="183"/>
      <c r="F99" s="183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1"/>
      <c r="CR99" s="1"/>
      <c r="CS99" s="1"/>
      <c r="CT99" s="1"/>
      <c r="CU99" s="1"/>
      <c r="CV99" s="1"/>
    </row>
    <row r="100" spans="3:100" ht="14.25">
      <c r="C100" s="1"/>
      <c r="D100" s="3"/>
      <c r="E100" s="183"/>
      <c r="F100" s="183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1"/>
      <c r="CR100" s="1"/>
      <c r="CS100" s="1"/>
      <c r="CT100" s="1"/>
      <c r="CU100" s="1"/>
      <c r="CV100" s="1"/>
    </row>
    <row r="101" spans="3:100" ht="14.25">
      <c r="C101" s="1"/>
      <c r="D101" s="3"/>
      <c r="E101" s="183"/>
      <c r="F101" s="183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1"/>
      <c r="CR101" s="1"/>
      <c r="CS101" s="1"/>
      <c r="CT101" s="1"/>
      <c r="CU101" s="1"/>
      <c r="CV101" s="1"/>
    </row>
    <row r="102" spans="3:100" ht="14.25">
      <c r="C102" s="1"/>
      <c r="D102" s="3"/>
      <c r="E102" s="183"/>
      <c r="F102" s="183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  <c r="CG102" s="1"/>
      <c r="CH102" s="1"/>
      <c r="CI102" s="1"/>
      <c r="CJ102" s="1"/>
      <c r="CK102" s="1"/>
      <c r="CL102" s="1"/>
      <c r="CM102" s="1"/>
      <c r="CN102" s="1"/>
      <c r="CO102" s="1"/>
      <c r="CP102" s="1"/>
      <c r="CQ102" s="1"/>
      <c r="CR102" s="1"/>
      <c r="CS102" s="1"/>
      <c r="CT102" s="1"/>
      <c r="CU102" s="1"/>
      <c r="CV102" s="1"/>
    </row>
    <row r="103" spans="3:100" ht="14.25">
      <c r="C103" s="1"/>
      <c r="D103" s="3"/>
      <c r="E103" s="183"/>
      <c r="F103" s="183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1"/>
      <c r="CQ103" s="1"/>
      <c r="CR103" s="1"/>
      <c r="CS103" s="1"/>
      <c r="CT103" s="1"/>
      <c r="CU103" s="1"/>
      <c r="CV103" s="1"/>
    </row>
    <row r="104" spans="3:100" ht="14.25">
      <c r="C104" s="1"/>
      <c r="D104" s="3"/>
      <c r="E104" s="183"/>
      <c r="F104" s="183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1"/>
      <c r="CQ104" s="1"/>
      <c r="CR104" s="1"/>
      <c r="CS104" s="1"/>
      <c r="CT104" s="1"/>
      <c r="CU104" s="1"/>
      <c r="CV104" s="1"/>
    </row>
    <row r="105" spans="3:100" ht="14.25">
      <c r="C105" s="1"/>
      <c r="D105" s="3"/>
      <c r="E105" s="183"/>
      <c r="F105" s="183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1"/>
      <c r="CQ105" s="1"/>
      <c r="CR105" s="1"/>
      <c r="CS105" s="1"/>
      <c r="CT105" s="1"/>
      <c r="CU105" s="1"/>
      <c r="CV105" s="1"/>
    </row>
    <row r="106" spans="3:100" ht="14.25">
      <c r="C106" s="1"/>
      <c r="D106" s="3"/>
      <c r="E106" s="183"/>
      <c r="F106" s="183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1"/>
      <c r="CQ106" s="1"/>
      <c r="CR106" s="1"/>
      <c r="CS106" s="1"/>
      <c r="CT106" s="1"/>
      <c r="CU106" s="1"/>
      <c r="CV106" s="1"/>
    </row>
    <row r="107" spans="3:100" ht="14.25">
      <c r="C107" s="1"/>
      <c r="D107" s="3"/>
      <c r="E107" s="183"/>
      <c r="F107" s="183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1"/>
      <c r="CQ107" s="1"/>
      <c r="CR107" s="1"/>
      <c r="CS107" s="1"/>
      <c r="CT107" s="1"/>
      <c r="CU107" s="1"/>
      <c r="CV107" s="1"/>
    </row>
    <row r="108" spans="3:100" ht="14.25">
      <c r="C108" s="1"/>
      <c r="D108" s="3"/>
      <c r="E108" s="183"/>
      <c r="F108" s="183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1"/>
      <c r="CQ108" s="1"/>
      <c r="CR108" s="1"/>
      <c r="CS108" s="1"/>
      <c r="CT108" s="1"/>
      <c r="CU108" s="1"/>
      <c r="CV108" s="1"/>
    </row>
    <row r="109" spans="3:100" ht="14.25">
      <c r="C109" s="1"/>
      <c r="D109" s="3"/>
      <c r="E109" s="183"/>
      <c r="F109" s="183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1"/>
      <c r="CQ109" s="1"/>
      <c r="CR109" s="1"/>
      <c r="CS109" s="1"/>
      <c r="CT109" s="1"/>
      <c r="CU109" s="1"/>
      <c r="CV109" s="1"/>
    </row>
    <row r="110" spans="3:100" ht="14.25">
      <c r="C110" s="1"/>
      <c r="D110" s="3"/>
      <c r="E110" s="183"/>
      <c r="F110" s="183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1"/>
      <c r="CQ110" s="1"/>
      <c r="CR110" s="1"/>
      <c r="CS110" s="1"/>
      <c r="CT110" s="1"/>
      <c r="CU110" s="1"/>
      <c r="CV110" s="1"/>
    </row>
    <row r="111" spans="3:100" ht="14.25">
      <c r="C111" s="1"/>
      <c r="D111" s="3"/>
      <c r="E111" s="183"/>
      <c r="F111" s="183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1"/>
      <c r="CQ111" s="1"/>
      <c r="CR111" s="1"/>
      <c r="CS111" s="1"/>
      <c r="CT111" s="1"/>
      <c r="CU111" s="1"/>
      <c r="CV111" s="1"/>
    </row>
    <row r="112" spans="3:100" ht="14.25">
      <c r="C112" s="1"/>
      <c r="D112" s="3"/>
      <c r="E112" s="183"/>
      <c r="F112" s="183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1"/>
      <c r="CR112" s="1"/>
      <c r="CS112" s="1"/>
      <c r="CT112" s="1"/>
      <c r="CU112" s="1"/>
      <c r="CV112" s="1"/>
    </row>
    <row r="113" spans="3:100" ht="14.25">
      <c r="C113" s="1"/>
      <c r="D113" s="3"/>
      <c r="E113" s="183"/>
      <c r="F113" s="183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1"/>
      <c r="CR113" s="1"/>
      <c r="CS113" s="1"/>
      <c r="CT113" s="1"/>
      <c r="CU113" s="1"/>
      <c r="CV113" s="1"/>
    </row>
    <row r="114" spans="3:100" ht="14.25">
      <c r="C114" s="1"/>
      <c r="D114" s="3"/>
      <c r="E114" s="183"/>
      <c r="F114" s="183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1"/>
      <c r="CR114" s="1"/>
      <c r="CS114" s="1"/>
      <c r="CT114" s="1"/>
      <c r="CU114" s="1"/>
      <c r="CV114" s="1"/>
    </row>
    <row r="115" spans="3:100" ht="14.25">
      <c r="C115" s="1"/>
      <c r="D115" s="3"/>
      <c r="E115" s="183"/>
      <c r="F115" s="183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1"/>
      <c r="CQ115" s="1"/>
      <c r="CR115" s="1"/>
      <c r="CS115" s="1"/>
      <c r="CT115" s="1"/>
      <c r="CU115" s="1"/>
      <c r="CV115" s="1"/>
    </row>
    <row r="116" spans="3:100" ht="14.25">
      <c r="C116" s="1"/>
      <c r="D116" s="3"/>
      <c r="E116" s="183"/>
      <c r="F116" s="183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1"/>
      <c r="CQ116" s="1"/>
      <c r="CR116" s="1"/>
      <c r="CS116" s="1"/>
      <c r="CT116" s="1"/>
      <c r="CU116" s="1"/>
      <c r="CV116" s="1"/>
    </row>
    <row r="117" spans="3:100" ht="14.25">
      <c r="C117" s="1"/>
      <c r="D117" s="3"/>
      <c r="E117" s="183"/>
      <c r="F117" s="183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1"/>
      <c r="CR117" s="1"/>
      <c r="CS117" s="1"/>
      <c r="CT117" s="1"/>
      <c r="CU117" s="1"/>
      <c r="CV117" s="1"/>
    </row>
    <row r="118" spans="3:100" ht="14.25">
      <c r="C118" s="1"/>
      <c r="D118" s="3"/>
      <c r="E118" s="183"/>
      <c r="F118" s="183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1"/>
      <c r="CR118" s="1"/>
      <c r="CS118" s="1"/>
      <c r="CT118" s="1"/>
      <c r="CU118" s="1"/>
      <c r="CV118" s="1"/>
    </row>
    <row r="119" spans="3:100" ht="14.25">
      <c r="C119" s="1"/>
      <c r="D119" s="3"/>
      <c r="E119" s="183"/>
      <c r="F119" s="183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  <c r="CP119" s="1"/>
      <c r="CQ119" s="1"/>
      <c r="CR119" s="1"/>
      <c r="CS119" s="1"/>
      <c r="CT119" s="1"/>
      <c r="CU119" s="1"/>
      <c r="CV119" s="1"/>
    </row>
    <row r="120" spans="3:100" ht="14.25">
      <c r="C120" s="1"/>
      <c r="D120" s="3"/>
      <c r="E120" s="183"/>
      <c r="F120" s="183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1"/>
      <c r="CQ120" s="1"/>
      <c r="CR120" s="1"/>
      <c r="CS120" s="1"/>
      <c r="CT120" s="1"/>
      <c r="CU120" s="1"/>
      <c r="CV120" s="1"/>
    </row>
    <row r="121" spans="3:100" ht="14.25">
      <c r="C121" s="1"/>
      <c r="D121" s="3"/>
      <c r="E121" s="183"/>
      <c r="F121" s="183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  <c r="CN121" s="1"/>
      <c r="CO121" s="1"/>
      <c r="CP121" s="1"/>
      <c r="CQ121" s="1"/>
      <c r="CR121" s="1"/>
      <c r="CS121" s="1"/>
      <c r="CT121" s="1"/>
      <c r="CU121" s="1"/>
      <c r="CV121" s="1"/>
    </row>
    <row r="122" spans="3:100" ht="14.25">
      <c r="C122" s="1"/>
      <c r="D122" s="3"/>
      <c r="E122" s="183"/>
      <c r="F122" s="183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1"/>
      <c r="CQ122" s="1"/>
      <c r="CR122" s="1"/>
      <c r="CS122" s="1"/>
      <c r="CT122" s="1"/>
      <c r="CU122" s="1"/>
      <c r="CV122" s="1"/>
    </row>
    <row r="123" spans="3:100" ht="14.25">
      <c r="C123" s="1"/>
      <c r="D123" s="3"/>
      <c r="E123" s="183"/>
      <c r="F123" s="183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1"/>
      <c r="CQ123" s="1"/>
      <c r="CR123" s="1"/>
      <c r="CS123" s="1"/>
      <c r="CT123" s="1"/>
      <c r="CU123" s="1"/>
      <c r="CV123" s="1"/>
    </row>
    <row r="124" spans="3:100" ht="14.25">
      <c r="C124" s="1"/>
      <c r="D124" s="3"/>
      <c r="E124" s="183"/>
      <c r="F124" s="183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1"/>
      <c r="CR124" s="1"/>
      <c r="CS124" s="1"/>
      <c r="CT124" s="1"/>
      <c r="CU124" s="1"/>
      <c r="CV124" s="1"/>
    </row>
    <row r="125" spans="3:100" ht="14.25">
      <c r="C125" s="1"/>
      <c r="D125" s="3"/>
      <c r="E125" s="183"/>
      <c r="F125" s="183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1"/>
      <c r="CN125" s="1"/>
      <c r="CO125" s="1"/>
      <c r="CP125" s="1"/>
      <c r="CQ125" s="1"/>
      <c r="CR125" s="1"/>
      <c r="CS125" s="1"/>
      <c r="CT125" s="1"/>
      <c r="CU125" s="1"/>
      <c r="CV125" s="1"/>
    </row>
    <row r="126" spans="3:100" ht="14.25">
      <c r="C126" s="1"/>
      <c r="D126" s="3"/>
      <c r="E126" s="183"/>
      <c r="F126" s="183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  <c r="CN126" s="1"/>
      <c r="CO126" s="1"/>
      <c r="CP126" s="1"/>
      <c r="CQ126" s="1"/>
      <c r="CR126" s="1"/>
      <c r="CS126" s="1"/>
      <c r="CT126" s="1"/>
      <c r="CU126" s="1"/>
      <c r="CV126" s="1"/>
    </row>
    <row r="127" spans="3:100" ht="14.25">
      <c r="C127" s="1"/>
      <c r="D127" s="3"/>
      <c r="E127" s="183"/>
      <c r="F127" s="183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1"/>
      <c r="CQ127" s="1"/>
      <c r="CR127" s="1"/>
      <c r="CS127" s="1"/>
      <c r="CT127" s="1"/>
      <c r="CU127" s="1"/>
      <c r="CV127" s="1"/>
    </row>
    <row r="128" spans="3:100" ht="14.25">
      <c r="C128" s="1"/>
      <c r="D128" s="3"/>
      <c r="E128" s="183"/>
      <c r="F128" s="183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1"/>
      <c r="CQ128" s="1"/>
      <c r="CR128" s="1"/>
      <c r="CS128" s="1"/>
      <c r="CT128" s="1"/>
      <c r="CU128" s="1"/>
      <c r="CV128" s="1"/>
    </row>
    <row r="129" spans="3:100" ht="14.25">
      <c r="C129" s="1"/>
      <c r="D129" s="3"/>
      <c r="E129" s="183"/>
      <c r="F129" s="183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1"/>
      <c r="CQ129" s="1"/>
      <c r="CR129" s="1"/>
      <c r="CS129" s="1"/>
      <c r="CT129" s="1"/>
      <c r="CU129" s="1"/>
      <c r="CV129" s="1"/>
    </row>
    <row r="130" spans="3:100" ht="14.25">
      <c r="C130" s="1"/>
      <c r="D130" s="3"/>
      <c r="E130" s="183"/>
      <c r="F130" s="183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  <c r="CL130" s="1"/>
      <c r="CM130" s="1"/>
      <c r="CN130" s="1"/>
      <c r="CO130" s="1"/>
      <c r="CP130" s="1"/>
      <c r="CQ130" s="1"/>
      <c r="CR130" s="1"/>
      <c r="CS130" s="1"/>
      <c r="CT130" s="1"/>
      <c r="CU130" s="1"/>
      <c r="CV130" s="1"/>
    </row>
    <row r="131" spans="3:100" ht="14.25">
      <c r="C131" s="1"/>
      <c r="D131" s="3"/>
      <c r="E131" s="183"/>
      <c r="F131" s="183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  <c r="CL131" s="1"/>
      <c r="CM131" s="1"/>
      <c r="CN131" s="1"/>
      <c r="CO131" s="1"/>
      <c r="CP131" s="1"/>
      <c r="CQ131" s="1"/>
      <c r="CR131" s="1"/>
      <c r="CS131" s="1"/>
      <c r="CT131" s="1"/>
      <c r="CU131" s="1"/>
      <c r="CV131" s="1"/>
    </row>
    <row r="132" spans="3:100" ht="14.25">
      <c r="C132" s="1"/>
      <c r="D132" s="3"/>
      <c r="E132" s="183"/>
      <c r="F132" s="183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  <c r="CL132" s="1"/>
      <c r="CM132" s="1"/>
      <c r="CN132" s="1"/>
      <c r="CO132" s="1"/>
      <c r="CP132" s="1"/>
      <c r="CQ132" s="1"/>
      <c r="CR132" s="1"/>
      <c r="CS132" s="1"/>
      <c r="CT132" s="1"/>
      <c r="CU132" s="1"/>
      <c r="CV132" s="1"/>
    </row>
    <row r="133" spans="3:100" ht="14.25">
      <c r="C133" s="1"/>
      <c r="D133" s="3"/>
      <c r="E133" s="183"/>
      <c r="F133" s="183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  <c r="CL133" s="1"/>
      <c r="CM133" s="1"/>
      <c r="CN133" s="1"/>
      <c r="CO133" s="1"/>
      <c r="CP133" s="1"/>
      <c r="CQ133" s="1"/>
      <c r="CR133" s="1"/>
      <c r="CS133" s="1"/>
      <c r="CT133" s="1"/>
      <c r="CU133" s="1"/>
      <c r="CV133" s="1"/>
    </row>
    <row r="134" spans="3:100" ht="14.25">
      <c r="C134" s="1"/>
      <c r="D134" s="3"/>
      <c r="E134" s="183"/>
      <c r="F134" s="183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1"/>
      <c r="CC134" s="1"/>
      <c r="CD134" s="1"/>
      <c r="CE134" s="1"/>
      <c r="CF134" s="1"/>
      <c r="CG134" s="1"/>
      <c r="CH134" s="1"/>
      <c r="CI134" s="1"/>
      <c r="CJ134" s="1"/>
      <c r="CK134" s="1"/>
      <c r="CL134" s="1"/>
      <c r="CM134" s="1"/>
      <c r="CN134" s="1"/>
      <c r="CO134" s="1"/>
      <c r="CP134" s="1"/>
      <c r="CQ134" s="1"/>
      <c r="CR134" s="1"/>
      <c r="CS134" s="1"/>
      <c r="CT134" s="1"/>
      <c r="CU134" s="1"/>
      <c r="CV134" s="1"/>
    </row>
    <row r="135" spans="3:100" ht="14.25">
      <c r="C135" s="1"/>
      <c r="D135" s="3"/>
      <c r="E135" s="183"/>
      <c r="F135" s="183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  <c r="CL135" s="1"/>
      <c r="CM135" s="1"/>
      <c r="CN135" s="1"/>
      <c r="CO135" s="1"/>
      <c r="CP135" s="1"/>
      <c r="CQ135" s="1"/>
      <c r="CR135" s="1"/>
      <c r="CS135" s="1"/>
      <c r="CT135" s="1"/>
      <c r="CU135" s="1"/>
      <c r="CV135" s="1"/>
    </row>
    <row r="136" spans="3:100" ht="14.25">
      <c r="C136" s="1"/>
      <c r="D136" s="3"/>
      <c r="E136" s="183"/>
      <c r="F136" s="183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1"/>
      <c r="CL136" s="1"/>
      <c r="CM136" s="1"/>
      <c r="CN136" s="1"/>
      <c r="CO136" s="1"/>
      <c r="CP136" s="1"/>
      <c r="CQ136" s="1"/>
      <c r="CR136" s="1"/>
      <c r="CS136" s="1"/>
      <c r="CT136" s="1"/>
      <c r="CU136" s="1"/>
      <c r="CV136" s="1"/>
    </row>
    <row r="137" spans="3:100" ht="14.25">
      <c r="C137" s="1"/>
      <c r="D137" s="3"/>
      <c r="E137" s="183"/>
      <c r="F137" s="183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1"/>
      <c r="CL137" s="1"/>
      <c r="CM137" s="1"/>
      <c r="CN137" s="1"/>
      <c r="CO137" s="1"/>
      <c r="CP137" s="1"/>
      <c r="CQ137" s="1"/>
      <c r="CR137" s="1"/>
      <c r="CS137" s="1"/>
      <c r="CT137" s="1"/>
      <c r="CU137" s="1"/>
      <c r="CV137" s="1"/>
    </row>
    <row r="138" spans="3:100" ht="14.25">
      <c r="C138" s="1"/>
      <c r="D138" s="3"/>
      <c r="E138" s="183"/>
      <c r="F138" s="183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  <c r="CN138" s="1"/>
      <c r="CO138" s="1"/>
      <c r="CP138" s="1"/>
      <c r="CQ138" s="1"/>
      <c r="CR138" s="1"/>
      <c r="CS138" s="1"/>
      <c r="CT138" s="1"/>
      <c r="CU138" s="1"/>
      <c r="CV138" s="1"/>
    </row>
    <row r="139" spans="3:100" ht="14.25">
      <c r="C139" s="1"/>
      <c r="D139" s="3"/>
      <c r="E139" s="183"/>
      <c r="F139" s="183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1"/>
      <c r="CL139" s="1"/>
      <c r="CM139" s="1"/>
      <c r="CN139" s="1"/>
      <c r="CO139" s="1"/>
      <c r="CP139" s="1"/>
      <c r="CQ139" s="1"/>
      <c r="CR139" s="1"/>
      <c r="CS139" s="1"/>
      <c r="CT139" s="1"/>
      <c r="CU139" s="1"/>
      <c r="CV139" s="1"/>
    </row>
    <row r="140" spans="3:100" ht="14.25">
      <c r="C140" s="1"/>
      <c r="D140" s="3"/>
      <c r="E140" s="183"/>
      <c r="F140" s="183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1"/>
      <c r="CL140" s="1"/>
      <c r="CM140" s="1"/>
      <c r="CN140" s="1"/>
      <c r="CO140" s="1"/>
      <c r="CP140" s="1"/>
      <c r="CQ140" s="1"/>
      <c r="CR140" s="1"/>
      <c r="CS140" s="1"/>
      <c r="CT140" s="1"/>
      <c r="CU140" s="1"/>
      <c r="CV140" s="1"/>
    </row>
    <row r="141" spans="3:100" ht="14.25">
      <c r="C141" s="1"/>
      <c r="D141" s="3"/>
      <c r="E141" s="183"/>
      <c r="F141" s="183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1"/>
      <c r="CL141" s="1"/>
      <c r="CM141" s="1"/>
      <c r="CN141" s="1"/>
      <c r="CO141" s="1"/>
      <c r="CP141" s="1"/>
      <c r="CQ141" s="1"/>
      <c r="CR141" s="1"/>
      <c r="CS141" s="1"/>
      <c r="CT141" s="1"/>
      <c r="CU141" s="1"/>
      <c r="CV141" s="1"/>
    </row>
    <row r="142" spans="3:100" ht="14.25">
      <c r="C142" s="1"/>
      <c r="D142" s="3"/>
      <c r="E142" s="183"/>
      <c r="F142" s="183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1"/>
      <c r="CL142" s="1"/>
      <c r="CM142" s="1"/>
      <c r="CN142" s="1"/>
      <c r="CO142" s="1"/>
      <c r="CP142" s="1"/>
      <c r="CQ142" s="1"/>
      <c r="CR142" s="1"/>
      <c r="CS142" s="1"/>
      <c r="CT142" s="1"/>
      <c r="CU142" s="1"/>
      <c r="CV142" s="1"/>
    </row>
    <row r="143" spans="3:100" ht="14.25">
      <c r="C143" s="1"/>
      <c r="D143" s="3"/>
      <c r="E143" s="183"/>
      <c r="F143" s="183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1"/>
      <c r="CL143" s="1"/>
      <c r="CM143" s="1"/>
      <c r="CN143" s="1"/>
      <c r="CO143" s="1"/>
      <c r="CP143" s="1"/>
      <c r="CQ143" s="1"/>
      <c r="CR143" s="1"/>
      <c r="CS143" s="1"/>
      <c r="CT143" s="1"/>
      <c r="CU143" s="1"/>
      <c r="CV143" s="1"/>
    </row>
    <row r="144" spans="3:100" ht="14.25">
      <c r="C144" s="1"/>
      <c r="D144" s="3"/>
      <c r="E144" s="183"/>
      <c r="F144" s="183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1"/>
      <c r="CL144" s="1"/>
      <c r="CM144" s="1"/>
      <c r="CN144" s="1"/>
      <c r="CO144" s="1"/>
      <c r="CP144" s="1"/>
      <c r="CQ144" s="1"/>
      <c r="CR144" s="1"/>
      <c r="CS144" s="1"/>
      <c r="CT144" s="1"/>
      <c r="CU144" s="1"/>
      <c r="CV144" s="1"/>
    </row>
    <row r="145" spans="3:100" ht="14.25">
      <c r="C145" s="1"/>
      <c r="D145" s="3"/>
      <c r="E145" s="183"/>
      <c r="F145" s="183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1"/>
      <c r="CL145" s="1"/>
      <c r="CM145" s="1"/>
      <c r="CN145" s="1"/>
      <c r="CO145" s="1"/>
      <c r="CP145" s="1"/>
      <c r="CQ145" s="1"/>
      <c r="CR145" s="1"/>
      <c r="CS145" s="1"/>
      <c r="CT145" s="1"/>
      <c r="CU145" s="1"/>
      <c r="CV145" s="1"/>
    </row>
    <row r="146" spans="3:100" ht="14.25">
      <c r="C146" s="1"/>
      <c r="D146" s="3"/>
      <c r="E146" s="183"/>
      <c r="F146" s="183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  <c r="CJ146" s="1"/>
      <c r="CK146" s="1"/>
      <c r="CL146" s="1"/>
      <c r="CM146" s="1"/>
      <c r="CN146" s="1"/>
      <c r="CO146" s="1"/>
      <c r="CP146" s="1"/>
      <c r="CQ146" s="1"/>
      <c r="CR146" s="1"/>
      <c r="CS146" s="1"/>
      <c r="CT146" s="1"/>
      <c r="CU146" s="1"/>
      <c r="CV146" s="1"/>
    </row>
    <row r="147" spans="3:100" ht="14.25">
      <c r="C147" s="1"/>
      <c r="D147" s="3"/>
      <c r="E147" s="183"/>
      <c r="F147" s="183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1"/>
      <c r="CL147" s="1"/>
      <c r="CM147" s="1"/>
      <c r="CN147" s="1"/>
      <c r="CO147" s="1"/>
      <c r="CP147" s="1"/>
      <c r="CQ147" s="1"/>
      <c r="CR147" s="1"/>
      <c r="CS147" s="1"/>
      <c r="CT147" s="1"/>
      <c r="CU147" s="1"/>
      <c r="CV147" s="1"/>
    </row>
    <row r="148" spans="3:100" ht="14.25">
      <c r="C148" s="1"/>
      <c r="D148" s="3"/>
      <c r="E148" s="183"/>
      <c r="F148" s="183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  <c r="CJ148" s="1"/>
      <c r="CK148" s="1"/>
      <c r="CL148" s="1"/>
      <c r="CM148" s="1"/>
      <c r="CN148" s="1"/>
      <c r="CO148" s="1"/>
      <c r="CP148" s="1"/>
      <c r="CQ148" s="1"/>
      <c r="CR148" s="1"/>
      <c r="CS148" s="1"/>
      <c r="CT148" s="1"/>
      <c r="CU148" s="1"/>
      <c r="CV148" s="1"/>
    </row>
    <row r="149" spans="3:100" ht="14.25">
      <c r="C149" s="1"/>
      <c r="D149" s="3"/>
      <c r="E149" s="183"/>
      <c r="F149" s="183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"/>
      <c r="CL149" s="1"/>
      <c r="CM149" s="1"/>
      <c r="CN149" s="1"/>
      <c r="CO149" s="1"/>
      <c r="CP149" s="1"/>
      <c r="CQ149" s="1"/>
      <c r="CR149" s="1"/>
      <c r="CS149" s="1"/>
      <c r="CT149" s="1"/>
      <c r="CU149" s="1"/>
      <c r="CV149" s="1"/>
    </row>
    <row r="150" spans="3:100" ht="14.25">
      <c r="C150" s="1"/>
      <c r="D150" s="3"/>
      <c r="E150" s="183"/>
      <c r="F150" s="183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1"/>
      <c r="CP150" s="1"/>
      <c r="CQ150" s="1"/>
      <c r="CR150" s="1"/>
      <c r="CS150" s="1"/>
      <c r="CT150" s="1"/>
      <c r="CU150" s="1"/>
      <c r="CV150" s="1"/>
    </row>
    <row r="151" spans="3:100" ht="14.25">
      <c r="C151" s="1"/>
      <c r="D151" s="3"/>
      <c r="E151" s="183"/>
      <c r="F151" s="183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  <c r="CN151" s="1"/>
      <c r="CO151" s="1"/>
      <c r="CP151" s="1"/>
      <c r="CQ151" s="1"/>
      <c r="CR151" s="1"/>
      <c r="CS151" s="1"/>
      <c r="CT151" s="1"/>
      <c r="CU151" s="1"/>
      <c r="CV151" s="1"/>
    </row>
    <row r="152" spans="3:100" ht="14.25">
      <c r="C152" s="1"/>
      <c r="D152" s="3"/>
      <c r="E152" s="183"/>
      <c r="F152" s="183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1"/>
      <c r="CQ152" s="1"/>
      <c r="CR152" s="1"/>
      <c r="CS152" s="1"/>
      <c r="CT152" s="1"/>
      <c r="CU152" s="1"/>
      <c r="CV152" s="1"/>
    </row>
    <row r="153" spans="3:100" ht="14.25">
      <c r="C153" s="1"/>
      <c r="D153" s="3"/>
      <c r="E153" s="183"/>
      <c r="F153" s="183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1"/>
      <c r="CN153" s="1"/>
      <c r="CO153" s="1"/>
      <c r="CP153" s="1"/>
      <c r="CQ153" s="1"/>
      <c r="CR153" s="1"/>
      <c r="CS153" s="1"/>
      <c r="CT153" s="1"/>
      <c r="CU153" s="1"/>
      <c r="CV153" s="1"/>
    </row>
    <row r="154" spans="3:100" ht="14.25">
      <c r="C154" s="1"/>
      <c r="D154" s="3"/>
      <c r="E154" s="183"/>
      <c r="F154" s="183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"/>
      <c r="CL154" s="1"/>
      <c r="CM154" s="1"/>
      <c r="CN154" s="1"/>
      <c r="CO154" s="1"/>
      <c r="CP154" s="1"/>
      <c r="CQ154" s="1"/>
      <c r="CR154" s="1"/>
      <c r="CS154" s="1"/>
      <c r="CT154" s="1"/>
      <c r="CU154" s="1"/>
      <c r="CV154" s="1"/>
    </row>
    <row r="155" spans="3:100" ht="14.25">
      <c r="C155" s="1"/>
      <c r="D155" s="3"/>
      <c r="E155" s="183"/>
      <c r="F155" s="183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  <c r="CL155" s="1"/>
      <c r="CM155" s="1"/>
      <c r="CN155" s="1"/>
      <c r="CO155" s="1"/>
      <c r="CP155" s="1"/>
      <c r="CQ155" s="1"/>
      <c r="CR155" s="1"/>
      <c r="CS155" s="1"/>
      <c r="CT155" s="1"/>
      <c r="CU155" s="1"/>
      <c r="CV155" s="1"/>
    </row>
    <row r="156" spans="3:100" ht="14.25">
      <c r="C156" s="1"/>
      <c r="D156" s="3"/>
      <c r="E156" s="183"/>
      <c r="F156" s="183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"/>
      <c r="CL156" s="1"/>
      <c r="CM156" s="1"/>
      <c r="CN156" s="1"/>
      <c r="CO156" s="1"/>
      <c r="CP156" s="1"/>
      <c r="CQ156" s="1"/>
      <c r="CR156" s="1"/>
      <c r="CS156" s="1"/>
      <c r="CT156" s="1"/>
      <c r="CU156" s="1"/>
      <c r="CV156" s="1"/>
    </row>
    <row r="157" spans="3:100" ht="14.25">
      <c r="C157" s="1"/>
      <c r="D157" s="3"/>
      <c r="E157" s="183"/>
      <c r="F157" s="183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  <c r="CJ157" s="1"/>
      <c r="CK157" s="1"/>
      <c r="CL157" s="1"/>
      <c r="CM157" s="1"/>
      <c r="CN157" s="1"/>
      <c r="CO157" s="1"/>
      <c r="CP157" s="1"/>
      <c r="CQ157" s="1"/>
      <c r="CR157" s="1"/>
      <c r="CS157" s="1"/>
      <c r="CT157" s="1"/>
      <c r="CU157" s="1"/>
      <c r="CV157" s="1"/>
    </row>
    <row r="158" spans="3:100" ht="14.25">
      <c r="C158" s="1"/>
      <c r="D158" s="3"/>
      <c r="E158" s="183"/>
      <c r="F158" s="183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  <c r="CJ158" s="1"/>
      <c r="CK158" s="1"/>
      <c r="CL158" s="1"/>
      <c r="CM158" s="1"/>
      <c r="CN158" s="1"/>
      <c r="CO158" s="1"/>
      <c r="CP158" s="1"/>
      <c r="CQ158" s="1"/>
      <c r="CR158" s="1"/>
      <c r="CS158" s="1"/>
      <c r="CT158" s="1"/>
      <c r="CU158" s="1"/>
      <c r="CV158" s="1"/>
    </row>
    <row r="159" spans="3:100" ht="14.25">
      <c r="C159" s="1"/>
      <c r="D159" s="3"/>
      <c r="E159" s="183"/>
      <c r="F159" s="183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1"/>
      <c r="CJ159" s="1"/>
      <c r="CK159" s="1"/>
      <c r="CL159" s="1"/>
      <c r="CM159" s="1"/>
      <c r="CN159" s="1"/>
      <c r="CO159" s="1"/>
      <c r="CP159" s="1"/>
      <c r="CQ159" s="1"/>
      <c r="CR159" s="1"/>
      <c r="CS159" s="1"/>
      <c r="CT159" s="1"/>
      <c r="CU159" s="1"/>
      <c r="CV159" s="1"/>
    </row>
    <row r="160" spans="3:100" ht="14.25">
      <c r="C160" s="1"/>
      <c r="D160" s="3"/>
      <c r="E160" s="183"/>
      <c r="F160" s="183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1"/>
      <c r="CJ160" s="1"/>
      <c r="CK160" s="1"/>
      <c r="CL160" s="1"/>
      <c r="CM160" s="1"/>
      <c r="CN160" s="1"/>
      <c r="CO160" s="1"/>
      <c r="CP160" s="1"/>
      <c r="CQ160" s="1"/>
      <c r="CR160" s="1"/>
      <c r="CS160" s="1"/>
      <c r="CT160" s="1"/>
      <c r="CU160" s="1"/>
      <c r="CV160" s="1"/>
    </row>
    <row r="161" spans="3:100" ht="14.25">
      <c r="C161" s="1"/>
      <c r="D161" s="3"/>
      <c r="E161" s="183"/>
      <c r="F161" s="183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1"/>
      <c r="CJ161" s="1"/>
      <c r="CK161" s="1"/>
      <c r="CL161" s="1"/>
      <c r="CM161" s="1"/>
      <c r="CN161" s="1"/>
      <c r="CO161" s="1"/>
      <c r="CP161" s="1"/>
      <c r="CQ161" s="1"/>
      <c r="CR161" s="1"/>
      <c r="CS161" s="1"/>
      <c r="CT161" s="1"/>
      <c r="CU161" s="1"/>
      <c r="CV161" s="1"/>
    </row>
    <row r="162" spans="3:100" ht="14.25">
      <c r="C162" s="1"/>
      <c r="D162" s="3"/>
      <c r="E162" s="183"/>
      <c r="F162" s="183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1"/>
      <c r="CJ162" s="1"/>
      <c r="CK162" s="1"/>
      <c r="CL162" s="1"/>
      <c r="CM162" s="1"/>
      <c r="CN162" s="1"/>
      <c r="CO162" s="1"/>
      <c r="CP162" s="1"/>
      <c r="CQ162" s="1"/>
      <c r="CR162" s="1"/>
      <c r="CS162" s="1"/>
      <c r="CT162" s="1"/>
      <c r="CU162" s="1"/>
      <c r="CV162" s="1"/>
    </row>
    <row r="163" spans="3:100" ht="14.25">
      <c r="C163" s="1"/>
      <c r="D163" s="3"/>
      <c r="E163" s="183"/>
      <c r="F163" s="183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1"/>
      <c r="CB163" s="1"/>
      <c r="CC163" s="1"/>
      <c r="CD163" s="1"/>
      <c r="CE163" s="1"/>
      <c r="CF163" s="1"/>
      <c r="CG163" s="1"/>
      <c r="CH163" s="1"/>
      <c r="CI163" s="1"/>
      <c r="CJ163" s="1"/>
      <c r="CK163" s="1"/>
      <c r="CL163" s="1"/>
      <c r="CM163" s="1"/>
      <c r="CN163" s="1"/>
      <c r="CO163" s="1"/>
      <c r="CP163" s="1"/>
      <c r="CQ163" s="1"/>
      <c r="CR163" s="1"/>
      <c r="CS163" s="1"/>
      <c r="CT163" s="1"/>
      <c r="CU163" s="1"/>
      <c r="CV163" s="1"/>
    </row>
    <row r="164" spans="3:100" ht="14.25">
      <c r="C164" s="1"/>
      <c r="D164" s="3"/>
      <c r="E164" s="183"/>
      <c r="F164" s="183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1"/>
      <c r="CI164" s="1"/>
      <c r="CJ164" s="1"/>
      <c r="CK164" s="1"/>
      <c r="CL164" s="1"/>
      <c r="CM164" s="1"/>
      <c r="CN164" s="1"/>
      <c r="CO164" s="1"/>
      <c r="CP164" s="1"/>
      <c r="CQ164" s="1"/>
      <c r="CR164" s="1"/>
      <c r="CS164" s="1"/>
      <c r="CT164" s="1"/>
      <c r="CU164" s="1"/>
      <c r="CV164" s="1"/>
    </row>
    <row r="165" spans="3:100" ht="14.25">
      <c r="C165" s="1"/>
      <c r="D165" s="3"/>
      <c r="E165" s="183"/>
      <c r="F165" s="183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  <c r="CI165" s="1"/>
      <c r="CJ165" s="1"/>
      <c r="CK165" s="1"/>
      <c r="CL165" s="1"/>
      <c r="CM165" s="1"/>
      <c r="CN165" s="1"/>
      <c r="CO165" s="1"/>
      <c r="CP165" s="1"/>
      <c r="CQ165" s="1"/>
      <c r="CR165" s="1"/>
      <c r="CS165" s="1"/>
      <c r="CT165" s="1"/>
      <c r="CU165" s="1"/>
      <c r="CV165" s="1"/>
    </row>
    <row r="166" spans="3:100" ht="14.25">
      <c r="C166" s="1"/>
      <c r="D166" s="3"/>
      <c r="E166" s="183"/>
      <c r="F166" s="183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  <c r="CI166" s="1"/>
      <c r="CJ166" s="1"/>
      <c r="CK166" s="1"/>
      <c r="CL166" s="1"/>
      <c r="CM166" s="1"/>
      <c r="CN166" s="1"/>
      <c r="CO166" s="1"/>
      <c r="CP166" s="1"/>
      <c r="CQ166" s="1"/>
      <c r="CR166" s="1"/>
      <c r="CS166" s="1"/>
      <c r="CT166" s="1"/>
      <c r="CU166" s="1"/>
      <c r="CV166" s="1"/>
    </row>
    <row r="167" spans="3:100" ht="14.25">
      <c r="C167" s="1"/>
      <c r="D167" s="3"/>
      <c r="E167" s="183"/>
      <c r="F167" s="183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1"/>
      <c r="CJ167" s="1"/>
      <c r="CK167" s="1"/>
      <c r="CL167" s="1"/>
      <c r="CM167" s="1"/>
      <c r="CN167" s="1"/>
      <c r="CO167" s="1"/>
      <c r="CP167" s="1"/>
      <c r="CQ167" s="1"/>
      <c r="CR167" s="1"/>
      <c r="CS167" s="1"/>
      <c r="CT167" s="1"/>
      <c r="CU167" s="1"/>
      <c r="CV167" s="1"/>
    </row>
    <row r="168" spans="3:100" ht="14.25">
      <c r="C168" s="1"/>
      <c r="D168" s="3"/>
      <c r="E168" s="183"/>
      <c r="F168" s="183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1"/>
      <c r="CJ168" s="1"/>
      <c r="CK168" s="1"/>
      <c r="CL168" s="1"/>
      <c r="CM168" s="1"/>
      <c r="CN168" s="1"/>
      <c r="CO168" s="1"/>
      <c r="CP168" s="1"/>
      <c r="CQ168" s="1"/>
      <c r="CR168" s="1"/>
      <c r="CS168" s="1"/>
      <c r="CT168" s="1"/>
      <c r="CU168" s="1"/>
      <c r="CV168" s="1"/>
    </row>
    <row r="169" spans="3:100" ht="14.25">
      <c r="C169" s="1"/>
      <c r="D169" s="3"/>
      <c r="E169" s="183"/>
      <c r="F169" s="183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  <c r="CI169" s="1"/>
      <c r="CJ169" s="1"/>
      <c r="CK169" s="1"/>
      <c r="CL169" s="1"/>
      <c r="CM169" s="1"/>
      <c r="CN169" s="1"/>
      <c r="CO169" s="1"/>
      <c r="CP169" s="1"/>
      <c r="CQ169" s="1"/>
      <c r="CR169" s="1"/>
      <c r="CS169" s="1"/>
      <c r="CT169" s="1"/>
      <c r="CU169" s="1"/>
      <c r="CV169" s="1"/>
    </row>
    <row r="170" spans="3:100" ht="14.25">
      <c r="C170" s="1"/>
      <c r="D170" s="3"/>
      <c r="E170" s="183"/>
      <c r="F170" s="183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1"/>
      <c r="CJ170" s="1"/>
      <c r="CK170" s="1"/>
      <c r="CL170" s="1"/>
      <c r="CM170" s="1"/>
      <c r="CN170" s="1"/>
      <c r="CO170" s="1"/>
      <c r="CP170" s="1"/>
      <c r="CQ170" s="1"/>
      <c r="CR170" s="1"/>
      <c r="CS170" s="1"/>
      <c r="CT170" s="1"/>
      <c r="CU170" s="1"/>
      <c r="CV170" s="1"/>
    </row>
    <row r="171" spans="3:100" ht="14.25">
      <c r="C171" s="1"/>
      <c r="D171" s="3"/>
      <c r="E171" s="183"/>
      <c r="F171" s="183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1"/>
      <c r="CJ171" s="1"/>
      <c r="CK171" s="1"/>
      <c r="CL171" s="1"/>
      <c r="CM171" s="1"/>
      <c r="CN171" s="1"/>
      <c r="CO171" s="1"/>
      <c r="CP171" s="1"/>
      <c r="CQ171" s="1"/>
      <c r="CR171" s="1"/>
      <c r="CS171" s="1"/>
      <c r="CT171" s="1"/>
      <c r="CU171" s="1"/>
      <c r="CV171" s="1"/>
    </row>
    <row r="172" spans="3:100" ht="14.25">
      <c r="C172" s="1"/>
      <c r="D172" s="3"/>
      <c r="E172" s="183"/>
      <c r="F172" s="183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1"/>
      <c r="CJ172" s="1"/>
      <c r="CK172" s="1"/>
      <c r="CL172" s="1"/>
      <c r="CM172" s="1"/>
      <c r="CN172" s="1"/>
      <c r="CO172" s="1"/>
      <c r="CP172" s="1"/>
      <c r="CQ172" s="1"/>
      <c r="CR172" s="1"/>
      <c r="CS172" s="1"/>
      <c r="CT172" s="1"/>
      <c r="CU172" s="1"/>
      <c r="CV172" s="1"/>
    </row>
    <row r="173" spans="3:100" ht="14.25">
      <c r="C173" s="1"/>
      <c r="D173" s="3"/>
      <c r="E173" s="183"/>
      <c r="F173" s="183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1"/>
      <c r="CJ173" s="1"/>
      <c r="CK173" s="1"/>
      <c r="CL173" s="1"/>
      <c r="CM173" s="1"/>
      <c r="CN173" s="1"/>
      <c r="CO173" s="1"/>
      <c r="CP173" s="1"/>
      <c r="CQ173" s="1"/>
      <c r="CR173" s="1"/>
      <c r="CS173" s="1"/>
      <c r="CT173" s="1"/>
      <c r="CU173" s="1"/>
      <c r="CV173" s="1"/>
    </row>
    <row r="174" spans="3:100" ht="14.25">
      <c r="C174" s="1"/>
      <c r="D174" s="3"/>
      <c r="E174" s="183"/>
      <c r="F174" s="183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1"/>
      <c r="CJ174" s="1"/>
      <c r="CK174" s="1"/>
      <c r="CL174" s="1"/>
      <c r="CM174" s="1"/>
      <c r="CN174" s="1"/>
      <c r="CO174" s="1"/>
      <c r="CP174" s="1"/>
      <c r="CQ174" s="1"/>
      <c r="CR174" s="1"/>
      <c r="CS174" s="1"/>
      <c r="CT174" s="1"/>
      <c r="CU174" s="1"/>
      <c r="CV174" s="1"/>
    </row>
    <row r="175" spans="3:100" ht="14.25">
      <c r="C175" s="1"/>
      <c r="D175" s="3"/>
      <c r="E175" s="183"/>
      <c r="F175" s="183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1"/>
      <c r="CJ175" s="1"/>
      <c r="CK175" s="1"/>
      <c r="CL175" s="1"/>
      <c r="CM175" s="1"/>
      <c r="CN175" s="1"/>
      <c r="CO175" s="1"/>
      <c r="CP175" s="1"/>
      <c r="CQ175" s="1"/>
      <c r="CR175" s="1"/>
      <c r="CS175" s="1"/>
      <c r="CT175" s="1"/>
      <c r="CU175" s="1"/>
      <c r="CV175" s="1"/>
    </row>
    <row r="176" spans="3:100" ht="14.25">
      <c r="C176" s="1"/>
      <c r="D176" s="3"/>
      <c r="E176" s="183"/>
      <c r="F176" s="183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1"/>
      <c r="CL176" s="1"/>
      <c r="CM176" s="1"/>
      <c r="CN176" s="1"/>
      <c r="CO176" s="1"/>
      <c r="CP176" s="1"/>
      <c r="CQ176" s="1"/>
      <c r="CR176" s="1"/>
      <c r="CS176" s="1"/>
      <c r="CT176" s="1"/>
      <c r="CU176" s="1"/>
      <c r="CV176" s="1"/>
    </row>
    <row r="177" spans="3:100" ht="14.25">
      <c r="C177" s="1"/>
      <c r="D177" s="3"/>
      <c r="E177" s="183"/>
      <c r="F177" s="183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1"/>
      <c r="CJ177" s="1"/>
      <c r="CK177" s="1"/>
      <c r="CL177" s="1"/>
      <c r="CM177" s="1"/>
      <c r="CN177" s="1"/>
      <c r="CO177" s="1"/>
      <c r="CP177" s="1"/>
      <c r="CQ177" s="1"/>
      <c r="CR177" s="1"/>
      <c r="CS177" s="1"/>
      <c r="CT177" s="1"/>
      <c r="CU177" s="1"/>
      <c r="CV177" s="1"/>
    </row>
    <row r="178" spans="3:100" ht="14.25">
      <c r="C178" s="1"/>
      <c r="D178" s="3"/>
      <c r="E178" s="183"/>
      <c r="F178" s="183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1"/>
      <c r="CJ178" s="1"/>
      <c r="CK178" s="1"/>
      <c r="CL178" s="1"/>
      <c r="CM178" s="1"/>
      <c r="CN178" s="1"/>
      <c r="CO178" s="1"/>
      <c r="CP178" s="1"/>
      <c r="CQ178" s="1"/>
      <c r="CR178" s="1"/>
      <c r="CS178" s="1"/>
      <c r="CT178" s="1"/>
      <c r="CU178" s="1"/>
      <c r="CV178" s="1"/>
    </row>
    <row r="179" spans="3:100" ht="14.25">
      <c r="C179" s="1"/>
      <c r="D179" s="3"/>
      <c r="E179" s="183"/>
      <c r="F179" s="183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1"/>
      <c r="CJ179" s="1"/>
      <c r="CK179" s="1"/>
      <c r="CL179" s="1"/>
      <c r="CM179" s="1"/>
      <c r="CN179" s="1"/>
      <c r="CO179" s="1"/>
      <c r="CP179" s="1"/>
      <c r="CQ179" s="1"/>
      <c r="CR179" s="1"/>
      <c r="CS179" s="1"/>
      <c r="CT179" s="1"/>
      <c r="CU179" s="1"/>
      <c r="CV179" s="1"/>
    </row>
    <row r="180" spans="3:100" ht="14.25">
      <c r="C180" s="1"/>
      <c r="D180" s="3"/>
      <c r="E180" s="183"/>
      <c r="F180" s="183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1"/>
      <c r="CJ180" s="1"/>
      <c r="CK180" s="1"/>
      <c r="CL180" s="1"/>
      <c r="CM180" s="1"/>
      <c r="CN180" s="1"/>
      <c r="CO180" s="1"/>
      <c r="CP180" s="1"/>
      <c r="CQ180" s="1"/>
      <c r="CR180" s="1"/>
      <c r="CS180" s="1"/>
      <c r="CT180" s="1"/>
      <c r="CU180" s="1"/>
      <c r="CV180" s="1"/>
    </row>
    <row r="181" spans="3:100" ht="14.25">
      <c r="C181" s="1"/>
      <c r="D181" s="3"/>
      <c r="E181" s="183"/>
      <c r="F181" s="183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1"/>
      <c r="CJ181" s="1"/>
      <c r="CK181" s="1"/>
      <c r="CL181" s="1"/>
      <c r="CM181" s="1"/>
      <c r="CN181" s="1"/>
      <c r="CO181" s="1"/>
      <c r="CP181" s="1"/>
      <c r="CQ181" s="1"/>
      <c r="CR181" s="1"/>
      <c r="CS181" s="1"/>
      <c r="CT181" s="1"/>
      <c r="CU181" s="1"/>
      <c r="CV181" s="1"/>
    </row>
    <row r="182" spans="3:100" ht="14.25">
      <c r="C182" s="1"/>
      <c r="D182" s="3"/>
      <c r="E182" s="183"/>
      <c r="F182" s="183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1"/>
      <c r="CJ182" s="1"/>
      <c r="CK182" s="1"/>
      <c r="CL182" s="1"/>
      <c r="CM182" s="1"/>
      <c r="CN182" s="1"/>
      <c r="CO182" s="1"/>
      <c r="CP182" s="1"/>
      <c r="CQ182" s="1"/>
      <c r="CR182" s="1"/>
      <c r="CS182" s="1"/>
      <c r="CT182" s="1"/>
      <c r="CU182" s="1"/>
      <c r="CV182" s="1"/>
    </row>
    <row r="183" spans="3:100" ht="14.25">
      <c r="C183" s="1"/>
      <c r="D183" s="3"/>
      <c r="E183" s="183"/>
      <c r="F183" s="183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1"/>
      <c r="CI183" s="1"/>
      <c r="CJ183" s="1"/>
      <c r="CK183" s="1"/>
      <c r="CL183" s="1"/>
      <c r="CM183" s="1"/>
      <c r="CN183" s="1"/>
      <c r="CO183" s="1"/>
      <c r="CP183" s="1"/>
      <c r="CQ183" s="1"/>
      <c r="CR183" s="1"/>
      <c r="CS183" s="1"/>
      <c r="CT183" s="1"/>
      <c r="CU183" s="1"/>
      <c r="CV183" s="1"/>
    </row>
    <row r="184" spans="3:100" ht="14.25">
      <c r="C184" s="1"/>
      <c r="D184" s="3"/>
      <c r="E184" s="183"/>
      <c r="F184" s="183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  <c r="CI184" s="1"/>
      <c r="CJ184" s="1"/>
      <c r="CK184" s="1"/>
      <c r="CL184" s="1"/>
      <c r="CM184" s="1"/>
      <c r="CN184" s="1"/>
      <c r="CO184" s="1"/>
      <c r="CP184" s="1"/>
      <c r="CQ184" s="1"/>
      <c r="CR184" s="1"/>
      <c r="CS184" s="1"/>
      <c r="CT184" s="1"/>
      <c r="CU184" s="1"/>
      <c r="CV184" s="1"/>
    </row>
    <row r="185" spans="3:100" ht="14.25">
      <c r="C185" s="1"/>
      <c r="D185" s="3"/>
      <c r="E185" s="183"/>
      <c r="F185" s="183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1"/>
      <c r="CJ185" s="1"/>
      <c r="CK185" s="1"/>
      <c r="CL185" s="1"/>
      <c r="CM185" s="1"/>
      <c r="CN185" s="1"/>
      <c r="CO185" s="1"/>
      <c r="CP185" s="1"/>
      <c r="CQ185" s="1"/>
      <c r="CR185" s="1"/>
      <c r="CS185" s="1"/>
      <c r="CT185" s="1"/>
      <c r="CU185" s="1"/>
      <c r="CV185" s="1"/>
    </row>
    <row r="186" spans="3:100" ht="14.25">
      <c r="C186" s="1"/>
      <c r="D186" s="3"/>
      <c r="E186" s="183"/>
      <c r="F186" s="183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  <c r="CI186" s="1"/>
      <c r="CJ186" s="1"/>
      <c r="CK186" s="1"/>
      <c r="CL186" s="1"/>
      <c r="CM186" s="1"/>
      <c r="CN186" s="1"/>
      <c r="CO186" s="1"/>
      <c r="CP186" s="1"/>
      <c r="CQ186" s="1"/>
      <c r="CR186" s="1"/>
      <c r="CS186" s="1"/>
      <c r="CT186" s="1"/>
      <c r="CU186" s="1"/>
      <c r="CV186" s="1"/>
    </row>
    <row r="187" spans="3:100" ht="14.25">
      <c r="C187" s="1"/>
      <c r="D187" s="3"/>
      <c r="E187" s="183"/>
      <c r="F187" s="183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1"/>
      <c r="CI187" s="1"/>
      <c r="CJ187" s="1"/>
      <c r="CK187" s="1"/>
      <c r="CL187" s="1"/>
      <c r="CM187" s="1"/>
      <c r="CN187" s="1"/>
      <c r="CO187" s="1"/>
      <c r="CP187" s="1"/>
      <c r="CQ187" s="1"/>
      <c r="CR187" s="1"/>
      <c r="CS187" s="1"/>
      <c r="CT187" s="1"/>
      <c r="CU187" s="1"/>
      <c r="CV187" s="1"/>
    </row>
    <row r="188" spans="3:100" ht="14.25">
      <c r="C188" s="1"/>
      <c r="D188" s="3"/>
      <c r="E188" s="183"/>
      <c r="F188" s="183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1"/>
      <c r="CI188" s="1"/>
      <c r="CJ188" s="1"/>
      <c r="CK188" s="1"/>
      <c r="CL188" s="1"/>
      <c r="CM188" s="1"/>
      <c r="CN188" s="1"/>
      <c r="CO188" s="1"/>
      <c r="CP188" s="1"/>
      <c r="CQ188" s="1"/>
      <c r="CR188" s="1"/>
      <c r="CS188" s="1"/>
      <c r="CT188" s="1"/>
      <c r="CU188" s="1"/>
      <c r="CV188" s="1"/>
    </row>
    <row r="189" spans="3:100" ht="14.25">
      <c r="C189" s="1"/>
      <c r="D189" s="3"/>
      <c r="E189" s="183"/>
      <c r="F189" s="183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1"/>
      <c r="CJ189" s="1"/>
      <c r="CK189" s="1"/>
      <c r="CL189" s="1"/>
      <c r="CM189" s="1"/>
      <c r="CN189" s="1"/>
      <c r="CO189" s="1"/>
      <c r="CP189" s="1"/>
      <c r="CQ189" s="1"/>
      <c r="CR189" s="1"/>
      <c r="CS189" s="1"/>
      <c r="CT189" s="1"/>
      <c r="CU189" s="1"/>
      <c r="CV189" s="1"/>
    </row>
    <row r="190" spans="3:100" ht="14.25">
      <c r="C190" s="1"/>
      <c r="D190" s="3"/>
      <c r="E190" s="183"/>
      <c r="F190" s="183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1"/>
      <c r="CJ190" s="1"/>
      <c r="CK190" s="1"/>
      <c r="CL190" s="1"/>
      <c r="CM190" s="1"/>
      <c r="CN190" s="1"/>
      <c r="CO190" s="1"/>
      <c r="CP190" s="1"/>
      <c r="CQ190" s="1"/>
      <c r="CR190" s="1"/>
      <c r="CS190" s="1"/>
      <c r="CT190" s="1"/>
      <c r="CU190" s="1"/>
      <c r="CV190" s="1"/>
    </row>
    <row r="191" spans="3:100" ht="14.25">
      <c r="C191" s="1"/>
      <c r="D191" s="3"/>
      <c r="E191" s="183"/>
      <c r="F191" s="183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  <c r="CI191" s="1"/>
      <c r="CJ191" s="1"/>
      <c r="CK191" s="1"/>
      <c r="CL191" s="1"/>
      <c r="CM191" s="1"/>
      <c r="CN191" s="1"/>
      <c r="CO191" s="1"/>
      <c r="CP191" s="1"/>
      <c r="CQ191" s="1"/>
      <c r="CR191" s="1"/>
      <c r="CS191" s="1"/>
      <c r="CT191" s="1"/>
      <c r="CU191" s="1"/>
      <c r="CV191" s="1"/>
    </row>
    <row r="192" spans="3:100" ht="14.25">
      <c r="C192" s="1"/>
      <c r="D192" s="3"/>
      <c r="E192" s="183"/>
      <c r="F192" s="183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1"/>
      <c r="CJ192" s="1"/>
      <c r="CK192" s="1"/>
      <c r="CL192" s="1"/>
      <c r="CM192" s="1"/>
      <c r="CN192" s="1"/>
      <c r="CO192" s="1"/>
      <c r="CP192" s="1"/>
      <c r="CQ192" s="1"/>
      <c r="CR192" s="1"/>
      <c r="CS192" s="1"/>
      <c r="CT192" s="1"/>
      <c r="CU192" s="1"/>
      <c r="CV192" s="1"/>
    </row>
    <row r="193" spans="3:100" ht="14.25">
      <c r="C193" s="1"/>
      <c r="D193" s="3"/>
      <c r="E193" s="183"/>
      <c r="F193" s="183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1"/>
      <c r="CJ193" s="1"/>
      <c r="CK193" s="1"/>
      <c r="CL193" s="1"/>
      <c r="CM193" s="1"/>
      <c r="CN193" s="1"/>
      <c r="CO193" s="1"/>
      <c r="CP193" s="1"/>
      <c r="CQ193" s="1"/>
      <c r="CR193" s="1"/>
      <c r="CS193" s="1"/>
      <c r="CT193" s="1"/>
      <c r="CU193" s="1"/>
      <c r="CV193" s="1"/>
    </row>
    <row r="194" spans="3:100" ht="14.25">
      <c r="C194" s="1"/>
      <c r="D194" s="3"/>
      <c r="E194" s="183"/>
      <c r="F194" s="183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  <c r="BM194" s="1"/>
      <c r="BN194" s="1"/>
      <c r="BO194" s="1"/>
      <c r="BP194" s="1"/>
      <c r="BQ194" s="1"/>
      <c r="BR194" s="1"/>
      <c r="BS194" s="1"/>
      <c r="BT194" s="1"/>
      <c r="BU194" s="1"/>
      <c r="BV194" s="1"/>
      <c r="BW194" s="1"/>
      <c r="BX194" s="1"/>
      <c r="BY194" s="1"/>
      <c r="BZ194" s="1"/>
      <c r="CA194" s="1"/>
      <c r="CB194" s="1"/>
      <c r="CC194" s="1"/>
      <c r="CD194" s="1"/>
      <c r="CE194" s="1"/>
      <c r="CF194" s="1"/>
      <c r="CG194" s="1"/>
      <c r="CH194" s="1"/>
      <c r="CI194" s="1"/>
      <c r="CJ194" s="1"/>
      <c r="CK194" s="1"/>
      <c r="CL194" s="1"/>
      <c r="CM194" s="1"/>
      <c r="CN194" s="1"/>
      <c r="CO194" s="1"/>
      <c r="CP194" s="1"/>
      <c r="CQ194" s="1"/>
      <c r="CR194" s="1"/>
      <c r="CS194" s="1"/>
      <c r="CT194" s="1"/>
      <c r="CU194" s="1"/>
      <c r="CV194" s="1"/>
    </row>
    <row r="195" spans="3:100" ht="14.25">
      <c r="C195" s="1"/>
      <c r="D195" s="3"/>
      <c r="E195" s="183"/>
      <c r="F195" s="183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  <c r="CH195" s="1"/>
      <c r="CI195" s="1"/>
      <c r="CJ195" s="1"/>
      <c r="CK195" s="1"/>
      <c r="CL195" s="1"/>
      <c r="CM195" s="1"/>
      <c r="CN195" s="1"/>
      <c r="CO195" s="1"/>
      <c r="CP195" s="1"/>
      <c r="CQ195" s="1"/>
      <c r="CR195" s="1"/>
      <c r="CS195" s="1"/>
      <c r="CT195" s="1"/>
      <c r="CU195" s="1"/>
      <c r="CV195" s="1"/>
    </row>
    <row r="196" spans="3:100" ht="14.25">
      <c r="C196" s="1"/>
      <c r="D196" s="3"/>
      <c r="E196" s="183"/>
      <c r="F196" s="183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  <c r="CI196" s="1"/>
      <c r="CJ196" s="1"/>
      <c r="CK196" s="1"/>
      <c r="CL196" s="1"/>
      <c r="CM196" s="1"/>
      <c r="CN196" s="1"/>
      <c r="CO196" s="1"/>
      <c r="CP196" s="1"/>
      <c r="CQ196" s="1"/>
      <c r="CR196" s="1"/>
      <c r="CS196" s="1"/>
      <c r="CT196" s="1"/>
      <c r="CU196" s="1"/>
      <c r="CV196" s="1"/>
    </row>
    <row r="197" spans="3:100" ht="14.25">
      <c r="C197" s="1"/>
      <c r="D197" s="3"/>
      <c r="E197" s="183"/>
      <c r="F197" s="183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1"/>
      <c r="CJ197" s="1"/>
      <c r="CK197" s="1"/>
      <c r="CL197" s="1"/>
      <c r="CM197" s="1"/>
      <c r="CN197" s="1"/>
      <c r="CO197" s="1"/>
      <c r="CP197" s="1"/>
      <c r="CQ197" s="1"/>
      <c r="CR197" s="1"/>
      <c r="CS197" s="1"/>
      <c r="CT197" s="1"/>
      <c r="CU197" s="1"/>
      <c r="CV197" s="1"/>
    </row>
    <row r="198" spans="3:100" ht="14.25">
      <c r="C198" s="1"/>
      <c r="D198" s="3"/>
      <c r="E198" s="183"/>
      <c r="F198" s="183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1"/>
      <c r="CJ198" s="1"/>
      <c r="CK198" s="1"/>
      <c r="CL198" s="1"/>
      <c r="CM198" s="1"/>
      <c r="CN198" s="1"/>
      <c r="CO198" s="1"/>
      <c r="CP198" s="1"/>
      <c r="CQ198" s="1"/>
      <c r="CR198" s="1"/>
      <c r="CS198" s="1"/>
      <c r="CT198" s="1"/>
      <c r="CU198" s="1"/>
      <c r="CV198" s="1"/>
    </row>
    <row r="199" spans="3:100" ht="14.25">
      <c r="C199" s="1"/>
      <c r="D199" s="3"/>
      <c r="E199" s="183"/>
      <c r="F199" s="183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  <c r="CJ199" s="1"/>
      <c r="CK199" s="1"/>
      <c r="CL199" s="1"/>
      <c r="CM199" s="1"/>
      <c r="CN199" s="1"/>
      <c r="CO199" s="1"/>
      <c r="CP199" s="1"/>
      <c r="CQ199" s="1"/>
      <c r="CR199" s="1"/>
      <c r="CS199" s="1"/>
      <c r="CT199" s="1"/>
      <c r="CU199" s="1"/>
      <c r="CV199" s="1"/>
    </row>
    <row r="200" spans="3:100" ht="14.25">
      <c r="C200" s="1"/>
      <c r="D200" s="3"/>
      <c r="E200" s="183"/>
      <c r="F200" s="183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1"/>
      <c r="CJ200" s="1"/>
      <c r="CK200" s="1"/>
      <c r="CL200" s="1"/>
      <c r="CM200" s="1"/>
      <c r="CN200" s="1"/>
      <c r="CO200" s="1"/>
      <c r="CP200" s="1"/>
      <c r="CQ200" s="1"/>
      <c r="CR200" s="1"/>
      <c r="CS200" s="1"/>
      <c r="CT200" s="1"/>
      <c r="CU200" s="1"/>
      <c r="CV200" s="1"/>
    </row>
    <row r="201" spans="3:100" ht="14.25">
      <c r="C201" s="1"/>
      <c r="D201" s="3"/>
      <c r="E201" s="183"/>
      <c r="F201" s="183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"/>
      <c r="CI201" s="1"/>
      <c r="CJ201" s="1"/>
      <c r="CK201" s="1"/>
      <c r="CL201" s="1"/>
      <c r="CM201" s="1"/>
      <c r="CN201" s="1"/>
      <c r="CO201" s="1"/>
      <c r="CP201" s="1"/>
      <c r="CQ201" s="1"/>
      <c r="CR201" s="1"/>
      <c r="CS201" s="1"/>
      <c r="CT201" s="1"/>
      <c r="CU201" s="1"/>
      <c r="CV201" s="1"/>
    </row>
    <row r="202" spans="3:100" ht="14.25">
      <c r="C202" s="1"/>
      <c r="D202" s="3"/>
      <c r="E202" s="183"/>
      <c r="F202" s="183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1"/>
      <c r="CI202" s="1"/>
      <c r="CJ202" s="1"/>
      <c r="CK202" s="1"/>
      <c r="CL202" s="1"/>
      <c r="CM202" s="1"/>
      <c r="CN202" s="1"/>
      <c r="CO202" s="1"/>
      <c r="CP202" s="1"/>
      <c r="CQ202" s="1"/>
      <c r="CR202" s="1"/>
      <c r="CS202" s="1"/>
      <c r="CT202" s="1"/>
      <c r="CU202" s="1"/>
      <c r="CV202" s="1"/>
    </row>
    <row r="203" spans="3:100" ht="14.25">
      <c r="C203" s="1"/>
      <c r="D203" s="3"/>
      <c r="E203" s="183"/>
      <c r="F203" s="183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  <c r="CF203" s="1"/>
      <c r="CG203" s="1"/>
      <c r="CH203" s="1"/>
      <c r="CI203" s="1"/>
      <c r="CJ203" s="1"/>
      <c r="CK203" s="1"/>
      <c r="CL203" s="1"/>
      <c r="CM203" s="1"/>
      <c r="CN203" s="1"/>
      <c r="CO203" s="1"/>
      <c r="CP203" s="1"/>
      <c r="CQ203" s="1"/>
      <c r="CR203" s="1"/>
      <c r="CS203" s="1"/>
      <c r="CT203" s="1"/>
      <c r="CU203" s="1"/>
      <c r="CV203" s="1"/>
    </row>
    <row r="204" spans="3:100" ht="14.25">
      <c r="C204" s="1"/>
      <c r="D204" s="3"/>
      <c r="E204" s="183"/>
      <c r="F204" s="183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/>
      <c r="CE204" s="1"/>
      <c r="CF204" s="1"/>
      <c r="CG204" s="1"/>
      <c r="CH204" s="1"/>
      <c r="CI204" s="1"/>
      <c r="CJ204" s="1"/>
      <c r="CK204" s="1"/>
      <c r="CL204" s="1"/>
      <c r="CM204" s="1"/>
      <c r="CN204" s="1"/>
      <c r="CO204" s="1"/>
      <c r="CP204" s="1"/>
      <c r="CQ204" s="1"/>
      <c r="CR204" s="1"/>
      <c r="CS204" s="1"/>
      <c r="CT204" s="1"/>
      <c r="CU204" s="1"/>
      <c r="CV204" s="1"/>
    </row>
    <row r="205" spans="3:100" ht="14.25">
      <c r="C205" s="1"/>
      <c r="D205" s="3"/>
      <c r="E205" s="183"/>
      <c r="F205" s="183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1"/>
      <c r="CE205" s="1"/>
      <c r="CF205" s="1"/>
      <c r="CG205" s="1"/>
      <c r="CH205" s="1"/>
      <c r="CI205" s="1"/>
      <c r="CJ205" s="1"/>
      <c r="CK205" s="1"/>
      <c r="CL205" s="1"/>
      <c r="CM205" s="1"/>
      <c r="CN205" s="1"/>
      <c r="CO205" s="1"/>
      <c r="CP205" s="1"/>
      <c r="CQ205" s="1"/>
      <c r="CR205" s="1"/>
      <c r="CS205" s="1"/>
      <c r="CT205" s="1"/>
      <c r="CU205" s="1"/>
      <c r="CV205" s="1"/>
    </row>
    <row r="206" spans="3:100" ht="14.25">
      <c r="C206" s="1"/>
      <c r="D206" s="3"/>
      <c r="E206" s="183"/>
      <c r="F206" s="183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1"/>
      <c r="CF206" s="1"/>
      <c r="CG206" s="1"/>
      <c r="CH206" s="1"/>
      <c r="CI206" s="1"/>
      <c r="CJ206" s="1"/>
      <c r="CK206" s="1"/>
      <c r="CL206" s="1"/>
      <c r="CM206" s="1"/>
      <c r="CN206" s="1"/>
      <c r="CO206" s="1"/>
      <c r="CP206" s="1"/>
      <c r="CQ206" s="1"/>
      <c r="CR206" s="1"/>
      <c r="CS206" s="1"/>
      <c r="CT206" s="1"/>
      <c r="CU206" s="1"/>
      <c r="CV206" s="1"/>
    </row>
    <row r="207" spans="3:100" ht="14.25">
      <c r="C207" s="1"/>
      <c r="D207" s="3"/>
      <c r="E207" s="183"/>
      <c r="F207" s="183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  <c r="CE207" s="1"/>
      <c r="CF207" s="1"/>
      <c r="CG207" s="1"/>
      <c r="CH207" s="1"/>
      <c r="CI207" s="1"/>
      <c r="CJ207" s="1"/>
      <c r="CK207" s="1"/>
      <c r="CL207" s="1"/>
      <c r="CM207" s="1"/>
      <c r="CN207" s="1"/>
      <c r="CO207" s="1"/>
      <c r="CP207" s="1"/>
      <c r="CQ207" s="1"/>
      <c r="CR207" s="1"/>
      <c r="CS207" s="1"/>
      <c r="CT207" s="1"/>
      <c r="CU207" s="1"/>
      <c r="CV207" s="1"/>
    </row>
    <row r="208" spans="3:100" ht="14.25">
      <c r="C208" s="1"/>
      <c r="D208" s="3"/>
      <c r="E208" s="183"/>
      <c r="F208" s="183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CE208" s="1"/>
      <c r="CF208" s="1"/>
      <c r="CG208" s="1"/>
      <c r="CH208" s="1"/>
      <c r="CI208" s="1"/>
      <c r="CJ208" s="1"/>
      <c r="CK208" s="1"/>
      <c r="CL208" s="1"/>
      <c r="CM208" s="1"/>
      <c r="CN208" s="1"/>
      <c r="CO208" s="1"/>
      <c r="CP208" s="1"/>
      <c r="CQ208" s="1"/>
      <c r="CR208" s="1"/>
      <c r="CS208" s="1"/>
      <c r="CT208" s="1"/>
      <c r="CU208" s="1"/>
      <c r="CV208" s="1"/>
    </row>
    <row r="209" spans="3:100" ht="14.25">
      <c r="C209" s="1"/>
      <c r="D209" s="3"/>
      <c r="E209" s="183"/>
      <c r="F209" s="183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  <c r="CE209" s="1"/>
      <c r="CF209" s="1"/>
      <c r="CG209" s="1"/>
      <c r="CH209" s="1"/>
      <c r="CI209" s="1"/>
      <c r="CJ209" s="1"/>
      <c r="CK209" s="1"/>
      <c r="CL209" s="1"/>
      <c r="CM209" s="1"/>
      <c r="CN209" s="1"/>
      <c r="CO209" s="1"/>
      <c r="CP209" s="1"/>
      <c r="CQ209" s="1"/>
      <c r="CR209" s="1"/>
      <c r="CS209" s="1"/>
      <c r="CT209" s="1"/>
      <c r="CU209" s="1"/>
      <c r="CV209" s="1"/>
    </row>
    <row r="210" spans="3:100" ht="14.25">
      <c r="C210" s="1"/>
      <c r="D210" s="3"/>
      <c r="E210" s="183"/>
      <c r="F210" s="183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  <c r="CE210" s="1"/>
      <c r="CF210" s="1"/>
      <c r="CG210" s="1"/>
      <c r="CH210" s="1"/>
      <c r="CI210" s="1"/>
      <c r="CJ210" s="1"/>
      <c r="CK210" s="1"/>
      <c r="CL210" s="1"/>
      <c r="CM210" s="1"/>
      <c r="CN210" s="1"/>
      <c r="CO210" s="1"/>
      <c r="CP210" s="1"/>
      <c r="CQ210" s="1"/>
      <c r="CR210" s="1"/>
      <c r="CS210" s="1"/>
      <c r="CT210" s="1"/>
      <c r="CU210" s="1"/>
      <c r="CV210" s="1"/>
    </row>
    <row r="211" spans="3:100" ht="14.25">
      <c r="C211" s="1"/>
      <c r="D211" s="3"/>
      <c r="E211" s="183"/>
      <c r="F211" s="183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  <c r="CE211" s="1"/>
      <c r="CF211" s="1"/>
      <c r="CG211" s="1"/>
      <c r="CH211" s="1"/>
      <c r="CI211" s="1"/>
      <c r="CJ211" s="1"/>
      <c r="CK211" s="1"/>
      <c r="CL211" s="1"/>
      <c r="CM211" s="1"/>
      <c r="CN211" s="1"/>
      <c r="CO211" s="1"/>
      <c r="CP211" s="1"/>
      <c r="CQ211" s="1"/>
      <c r="CR211" s="1"/>
      <c r="CS211" s="1"/>
      <c r="CT211" s="1"/>
      <c r="CU211" s="1"/>
      <c r="CV211" s="1"/>
    </row>
    <row r="212" spans="3:100" ht="14.25">
      <c r="C212" s="1"/>
      <c r="D212" s="3"/>
      <c r="E212" s="183"/>
      <c r="F212" s="183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  <c r="CE212" s="1"/>
      <c r="CF212" s="1"/>
      <c r="CG212" s="1"/>
      <c r="CH212" s="1"/>
      <c r="CI212" s="1"/>
      <c r="CJ212" s="1"/>
      <c r="CK212" s="1"/>
      <c r="CL212" s="1"/>
      <c r="CM212" s="1"/>
      <c r="CN212" s="1"/>
      <c r="CO212" s="1"/>
      <c r="CP212" s="1"/>
      <c r="CQ212" s="1"/>
      <c r="CR212" s="1"/>
      <c r="CS212" s="1"/>
      <c r="CT212" s="1"/>
      <c r="CU212" s="1"/>
      <c r="CV212" s="1"/>
    </row>
    <row r="213" spans="3:100" ht="14.25">
      <c r="C213" s="1"/>
      <c r="D213" s="3"/>
      <c r="E213" s="183"/>
      <c r="F213" s="183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  <c r="CE213" s="1"/>
      <c r="CF213" s="1"/>
      <c r="CG213" s="1"/>
      <c r="CH213" s="1"/>
      <c r="CI213" s="1"/>
      <c r="CJ213" s="1"/>
      <c r="CK213" s="1"/>
      <c r="CL213" s="1"/>
      <c r="CM213" s="1"/>
      <c r="CN213" s="1"/>
      <c r="CO213" s="1"/>
      <c r="CP213" s="1"/>
      <c r="CQ213" s="1"/>
      <c r="CR213" s="1"/>
      <c r="CS213" s="1"/>
      <c r="CT213" s="1"/>
      <c r="CU213" s="1"/>
      <c r="CV213" s="1"/>
    </row>
    <row r="214" spans="3:100" ht="14.25">
      <c r="C214" s="1"/>
      <c r="D214" s="3"/>
      <c r="E214" s="183"/>
      <c r="F214" s="183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/>
      <c r="CE214" s="1"/>
      <c r="CF214" s="1"/>
      <c r="CG214" s="1"/>
      <c r="CH214" s="1"/>
      <c r="CI214" s="1"/>
      <c r="CJ214" s="1"/>
      <c r="CK214" s="1"/>
      <c r="CL214" s="1"/>
      <c r="CM214" s="1"/>
      <c r="CN214" s="1"/>
      <c r="CO214" s="1"/>
      <c r="CP214" s="1"/>
      <c r="CQ214" s="1"/>
      <c r="CR214" s="1"/>
      <c r="CS214" s="1"/>
      <c r="CT214" s="1"/>
      <c r="CU214" s="1"/>
      <c r="CV214" s="1"/>
    </row>
    <row r="215" spans="3:100" ht="14.25">
      <c r="C215" s="1"/>
      <c r="D215" s="3"/>
      <c r="E215" s="183"/>
      <c r="F215" s="183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  <c r="CD215" s="1"/>
      <c r="CE215" s="1"/>
      <c r="CF215" s="1"/>
      <c r="CG215" s="1"/>
      <c r="CH215" s="1"/>
      <c r="CI215" s="1"/>
      <c r="CJ215" s="1"/>
      <c r="CK215" s="1"/>
      <c r="CL215" s="1"/>
      <c r="CM215" s="1"/>
      <c r="CN215" s="1"/>
      <c r="CO215" s="1"/>
      <c r="CP215" s="1"/>
      <c r="CQ215" s="1"/>
      <c r="CR215" s="1"/>
      <c r="CS215" s="1"/>
      <c r="CT215" s="1"/>
      <c r="CU215" s="1"/>
      <c r="CV215" s="1"/>
    </row>
    <row r="216" spans="3:100" ht="14.25">
      <c r="C216" s="1"/>
      <c r="D216" s="3"/>
      <c r="E216" s="183"/>
      <c r="F216" s="183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  <c r="CD216" s="1"/>
      <c r="CE216" s="1"/>
      <c r="CF216" s="1"/>
      <c r="CG216" s="1"/>
      <c r="CH216" s="1"/>
      <c r="CI216" s="1"/>
      <c r="CJ216" s="1"/>
      <c r="CK216" s="1"/>
      <c r="CL216" s="1"/>
      <c r="CM216" s="1"/>
      <c r="CN216" s="1"/>
      <c r="CO216" s="1"/>
      <c r="CP216" s="1"/>
      <c r="CQ216" s="1"/>
      <c r="CR216" s="1"/>
      <c r="CS216" s="1"/>
      <c r="CT216" s="1"/>
      <c r="CU216" s="1"/>
      <c r="CV216" s="1"/>
    </row>
    <row r="217" spans="3:100" ht="14.25">
      <c r="C217" s="1"/>
      <c r="D217" s="3"/>
      <c r="E217" s="183"/>
      <c r="F217" s="183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  <c r="CD217" s="1"/>
      <c r="CE217" s="1"/>
      <c r="CF217" s="1"/>
      <c r="CG217" s="1"/>
      <c r="CH217" s="1"/>
      <c r="CI217" s="1"/>
      <c r="CJ217" s="1"/>
      <c r="CK217" s="1"/>
      <c r="CL217" s="1"/>
      <c r="CM217" s="1"/>
      <c r="CN217" s="1"/>
      <c r="CO217" s="1"/>
      <c r="CP217" s="1"/>
      <c r="CQ217" s="1"/>
      <c r="CR217" s="1"/>
      <c r="CS217" s="1"/>
      <c r="CT217" s="1"/>
      <c r="CU217" s="1"/>
      <c r="CV217" s="1"/>
    </row>
    <row r="218" spans="3:100" ht="14.25">
      <c r="C218" s="1"/>
      <c r="D218" s="3"/>
      <c r="E218" s="183"/>
      <c r="F218" s="183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1"/>
      <c r="CD218" s="1"/>
      <c r="CE218" s="1"/>
      <c r="CF218" s="1"/>
      <c r="CG218" s="1"/>
      <c r="CH218" s="1"/>
      <c r="CI218" s="1"/>
      <c r="CJ218" s="1"/>
      <c r="CK218" s="1"/>
      <c r="CL218" s="1"/>
      <c r="CM218" s="1"/>
      <c r="CN218" s="1"/>
      <c r="CO218" s="1"/>
      <c r="CP218" s="1"/>
      <c r="CQ218" s="1"/>
      <c r="CR218" s="1"/>
      <c r="CS218" s="1"/>
      <c r="CT218" s="1"/>
      <c r="CU218" s="1"/>
      <c r="CV218" s="1"/>
    </row>
    <row r="219" spans="3:100" ht="14.25">
      <c r="C219" s="1"/>
      <c r="D219" s="3"/>
      <c r="E219" s="183"/>
      <c r="F219" s="183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  <c r="CD219" s="1"/>
      <c r="CE219" s="1"/>
      <c r="CF219" s="1"/>
      <c r="CG219" s="1"/>
      <c r="CH219" s="1"/>
      <c r="CI219" s="1"/>
      <c r="CJ219" s="1"/>
      <c r="CK219" s="1"/>
      <c r="CL219" s="1"/>
      <c r="CM219" s="1"/>
      <c r="CN219" s="1"/>
      <c r="CO219" s="1"/>
      <c r="CP219" s="1"/>
      <c r="CQ219" s="1"/>
      <c r="CR219" s="1"/>
      <c r="CS219" s="1"/>
      <c r="CT219" s="1"/>
      <c r="CU219" s="1"/>
      <c r="CV219" s="1"/>
    </row>
    <row r="220" spans="3:100" ht="14.25">
      <c r="C220" s="1"/>
      <c r="D220" s="3"/>
      <c r="E220" s="183"/>
      <c r="F220" s="183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  <c r="CD220" s="1"/>
      <c r="CE220" s="1"/>
      <c r="CF220" s="1"/>
      <c r="CG220" s="1"/>
      <c r="CH220" s="1"/>
      <c r="CI220" s="1"/>
      <c r="CJ220" s="1"/>
      <c r="CK220" s="1"/>
      <c r="CL220" s="1"/>
      <c r="CM220" s="1"/>
      <c r="CN220" s="1"/>
      <c r="CO220" s="1"/>
      <c r="CP220" s="1"/>
      <c r="CQ220" s="1"/>
      <c r="CR220" s="1"/>
      <c r="CS220" s="1"/>
      <c r="CT220" s="1"/>
      <c r="CU220" s="1"/>
      <c r="CV220" s="1"/>
    </row>
    <row r="221" spans="3:100" ht="14.25">
      <c r="C221" s="1"/>
      <c r="D221" s="3"/>
      <c r="E221" s="183"/>
      <c r="F221" s="183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1"/>
      <c r="CD221" s="1"/>
      <c r="CE221" s="1"/>
      <c r="CF221" s="1"/>
      <c r="CG221" s="1"/>
      <c r="CH221" s="1"/>
      <c r="CI221" s="1"/>
      <c r="CJ221" s="1"/>
      <c r="CK221" s="1"/>
      <c r="CL221" s="1"/>
      <c r="CM221" s="1"/>
      <c r="CN221" s="1"/>
      <c r="CO221" s="1"/>
      <c r="CP221" s="1"/>
      <c r="CQ221" s="1"/>
      <c r="CR221" s="1"/>
      <c r="CS221" s="1"/>
      <c r="CT221" s="1"/>
      <c r="CU221" s="1"/>
      <c r="CV221" s="1"/>
    </row>
    <row r="222" spans="3:100" ht="14.25">
      <c r="C222" s="1"/>
      <c r="D222" s="3"/>
      <c r="E222" s="183"/>
      <c r="F222" s="183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  <c r="CB222" s="1"/>
      <c r="CC222" s="1"/>
      <c r="CD222" s="1"/>
      <c r="CE222" s="1"/>
      <c r="CF222" s="1"/>
      <c r="CG222" s="1"/>
      <c r="CH222" s="1"/>
      <c r="CI222" s="1"/>
      <c r="CJ222" s="1"/>
      <c r="CK222" s="1"/>
      <c r="CL222" s="1"/>
      <c r="CM222" s="1"/>
      <c r="CN222" s="1"/>
      <c r="CO222" s="1"/>
      <c r="CP222" s="1"/>
      <c r="CQ222" s="1"/>
      <c r="CR222" s="1"/>
      <c r="CS222" s="1"/>
      <c r="CT222" s="1"/>
      <c r="CU222" s="1"/>
      <c r="CV222" s="1"/>
    </row>
    <row r="223" spans="3:100" ht="14.25">
      <c r="C223" s="1"/>
      <c r="D223" s="3"/>
      <c r="E223" s="183"/>
      <c r="F223" s="183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  <c r="CB223" s="1"/>
      <c r="CC223" s="1"/>
      <c r="CD223" s="1"/>
      <c r="CE223" s="1"/>
      <c r="CF223" s="1"/>
      <c r="CG223" s="1"/>
      <c r="CH223" s="1"/>
      <c r="CI223" s="1"/>
      <c r="CJ223" s="1"/>
      <c r="CK223" s="1"/>
      <c r="CL223" s="1"/>
      <c r="CM223" s="1"/>
      <c r="CN223" s="1"/>
      <c r="CO223" s="1"/>
      <c r="CP223" s="1"/>
      <c r="CQ223" s="1"/>
      <c r="CR223" s="1"/>
      <c r="CS223" s="1"/>
      <c r="CT223" s="1"/>
      <c r="CU223" s="1"/>
      <c r="CV223" s="1"/>
    </row>
    <row r="224" spans="3:100" ht="14.25">
      <c r="C224" s="1"/>
      <c r="D224" s="3"/>
      <c r="E224" s="183"/>
      <c r="F224" s="183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  <c r="CB224" s="1"/>
      <c r="CC224" s="1"/>
      <c r="CD224" s="1"/>
      <c r="CE224" s="1"/>
      <c r="CF224" s="1"/>
      <c r="CG224" s="1"/>
      <c r="CH224" s="1"/>
      <c r="CI224" s="1"/>
      <c r="CJ224" s="1"/>
      <c r="CK224" s="1"/>
      <c r="CL224" s="1"/>
      <c r="CM224" s="1"/>
      <c r="CN224" s="1"/>
      <c r="CO224" s="1"/>
      <c r="CP224" s="1"/>
      <c r="CQ224" s="1"/>
      <c r="CR224" s="1"/>
      <c r="CS224" s="1"/>
      <c r="CT224" s="1"/>
      <c r="CU224" s="1"/>
      <c r="CV224" s="1"/>
    </row>
    <row r="225" spans="3:100" ht="14.25">
      <c r="C225" s="1"/>
      <c r="D225" s="3"/>
      <c r="E225" s="183"/>
      <c r="F225" s="183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  <c r="CB225" s="1"/>
      <c r="CC225" s="1"/>
      <c r="CD225" s="1"/>
      <c r="CE225" s="1"/>
      <c r="CF225" s="1"/>
      <c r="CG225" s="1"/>
      <c r="CH225" s="1"/>
      <c r="CI225" s="1"/>
      <c r="CJ225" s="1"/>
      <c r="CK225" s="1"/>
      <c r="CL225" s="1"/>
      <c r="CM225" s="1"/>
      <c r="CN225" s="1"/>
      <c r="CO225" s="1"/>
      <c r="CP225" s="1"/>
      <c r="CQ225" s="1"/>
      <c r="CR225" s="1"/>
      <c r="CS225" s="1"/>
      <c r="CT225" s="1"/>
      <c r="CU225" s="1"/>
      <c r="CV225" s="1"/>
    </row>
    <row r="226" spans="3:100" ht="14.25">
      <c r="C226" s="1"/>
      <c r="D226" s="3"/>
      <c r="E226" s="183"/>
      <c r="F226" s="183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  <c r="CB226" s="1"/>
      <c r="CC226" s="1"/>
      <c r="CD226" s="1"/>
      <c r="CE226" s="1"/>
      <c r="CF226" s="1"/>
      <c r="CG226" s="1"/>
      <c r="CH226" s="1"/>
      <c r="CI226" s="1"/>
      <c r="CJ226" s="1"/>
      <c r="CK226" s="1"/>
      <c r="CL226" s="1"/>
      <c r="CM226" s="1"/>
      <c r="CN226" s="1"/>
      <c r="CO226" s="1"/>
      <c r="CP226" s="1"/>
      <c r="CQ226" s="1"/>
      <c r="CR226" s="1"/>
      <c r="CS226" s="1"/>
      <c r="CT226" s="1"/>
      <c r="CU226" s="1"/>
      <c r="CV226" s="1"/>
    </row>
    <row r="227" spans="3:100" ht="14.25">
      <c r="C227" s="1"/>
      <c r="D227" s="3"/>
      <c r="E227" s="183"/>
      <c r="F227" s="183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  <c r="CB227" s="1"/>
      <c r="CC227" s="1"/>
      <c r="CD227" s="1"/>
      <c r="CE227" s="1"/>
      <c r="CF227" s="1"/>
      <c r="CG227" s="1"/>
      <c r="CH227" s="1"/>
      <c r="CI227" s="1"/>
      <c r="CJ227" s="1"/>
      <c r="CK227" s="1"/>
      <c r="CL227" s="1"/>
      <c r="CM227" s="1"/>
      <c r="CN227" s="1"/>
      <c r="CO227" s="1"/>
      <c r="CP227" s="1"/>
      <c r="CQ227" s="1"/>
      <c r="CR227" s="1"/>
      <c r="CS227" s="1"/>
      <c r="CT227" s="1"/>
      <c r="CU227" s="1"/>
      <c r="CV227" s="1"/>
    </row>
    <row r="228" spans="3:100" ht="14.25">
      <c r="C228" s="1"/>
      <c r="D228" s="3"/>
      <c r="E228" s="183"/>
      <c r="F228" s="183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  <c r="CB228" s="1"/>
      <c r="CC228" s="1"/>
      <c r="CD228" s="1"/>
      <c r="CE228" s="1"/>
      <c r="CF228" s="1"/>
      <c r="CG228" s="1"/>
      <c r="CH228" s="1"/>
      <c r="CI228" s="1"/>
      <c r="CJ228" s="1"/>
      <c r="CK228" s="1"/>
      <c r="CL228" s="1"/>
      <c r="CM228" s="1"/>
      <c r="CN228" s="1"/>
      <c r="CO228" s="1"/>
      <c r="CP228" s="1"/>
      <c r="CQ228" s="1"/>
      <c r="CR228" s="1"/>
      <c r="CS228" s="1"/>
      <c r="CT228" s="1"/>
      <c r="CU228" s="1"/>
      <c r="CV228" s="1"/>
    </row>
    <row r="229" spans="3:100" ht="14.25">
      <c r="C229" s="1"/>
      <c r="D229" s="3"/>
      <c r="E229" s="183"/>
      <c r="F229" s="183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  <c r="CB229" s="1"/>
      <c r="CC229" s="1"/>
      <c r="CD229" s="1"/>
      <c r="CE229" s="1"/>
      <c r="CF229" s="1"/>
      <c r="CG229" s="1"/>
      <c r="CH229" s="1"/>
      <c r="CI229" s="1"/>
      <c r="CJ229" s="1"/>
      <c r="CK229" s="1"/>
      <c r="CL229" s="1"/>
      <c r="CM229" s="1"/>
      <c r="CN229" s="1"/>
      <c r="CO229" s="1"/>
      <c r="CP229" s="1"/>
      <c r="CQ229" s="1"/>
      <c r="CR229" s="1"/>
      <c r="CS229" s="1"/>
      <c r="CT229" s="1"/>
      <c r="CU229" s="1"/>
      <c r="CV229" s="1"/>
    </row>
    <row r="230" spans="3:100" ht="14.25">
      <c r="C230" s="1"/>
      <c r="D230" s="3"/>
      <c r="E230" s="183"/>
      <c r="F230" s="183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  <c r="CB230" s="1"/>
      <c r="CC230" s="1"/>
      <c r="CD230" s="1"/>
      <c r="CE230" s="1"/>
      <c r="CF230" s="1"/>
      <c r="CG230" s="1"/>
      <c r="CH230" s="1"/>
      <c r="CI230" s="1"/>
      <c r="CJ230" s="1"/>
      <c r="CK230" s="1"/>
      <c r="CL230" s="1"/>
      <c r="CM230" s="1"/>
      <c r="CN230" s="1"/>
      <c r="CO230" s="1"/>
      <c r="CP230" s="1"/>
      <c r="CQ230" s="1"/>
      <c r="CR230" s="1"/>
      <c r="CS230" s="1"/>
      <c r="CT230" s="1"/>
      <c r="CU230" s="1"/>
      <c r="CV230" s="1"/>
    </row>
    <row r="231" spans="3:100" ht="14.25">
      <c r="C231" s="1"/>
      <c r="D231" s="3"/>
      <c r="E231" s="183"/>
      <c r="F231" s="183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  <c r="CB231" s="1"/>
      <c r="CC231" s="1"/>
      <c r="CD231" s="1"/>
      <c r="CE231" s="1"/>
      <c r="CF231" s="1"/>
      <c r="CG231" s="1"/>
      <c r="CH231" s="1"/>
      <c r="CI231" s="1"/>
      <c r="CJ231" s="1"/>
      <c r="CK231" s="1"/>
      <c r="CL231" s="1"/>
      <c r="CM231" s="1"/>
      <c r="CN231" s="1"/>
      <c r="CO231" s="1"/>
      <c r="CP231" s="1"/>
      <c r="CQ231" s="1"/>
      <c r="CR231" s="1"/>
      <c r="CS231" s="1"/>
      <c r="CT231" s="1"/>
      <c r="CU231" s="1"/>
      <c r="CV231" s="1"/>
    </row>
    <row r="232" spans="3:100" ht="14.25">
      <c r="C232" s="1"/>
      <c r="D232" s="3"/>
      <c r="E232" s="183"/>
      <c r="F232" s="183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  <c r="CB232" s="1"/>
      <c r="CC232" s="1"/>
      <c r="CD232" s="1"/>
      <c r="CE232" s="1"/>
      <c r="CF232" s="1"/>
      <c r="CG232" s="1"/>
      <c r="CH232" s="1"/>
      <c r="CI232" s="1"/>
      <c r="CJ232" s="1"/>
      <c r="CK232" s="1"/>
      <c r="CL232" s="1"/>
      <c r="CM232" s="1"/>
      <c r="CN232" s="1"/>
      <c r="CO232" s="1"/>
      <c r="CP232" s="1"/>
      <c r="CQ232" s="1"/>
      <c r="CR232" s="1"/>
      <c r="CS232" s="1"/>
      <c r="CT232" s="1"/>
      <c r="CU232" s="1"/>
      <c r="CV232" s="1"/>
    </row>
    <row r="233" spans="3:100" ht="14.25">
      <c r="C233" s="1"/>
      <c r="D233" s="3"/>
      <c r="E233" s="183"/>
      <c r="F233" s="183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  <c r="CB233" s="1"/>
      <c r="CC233" s="1"/>
      <c r="CD233" s="1"/>
      <c r="CE233" s="1"/>
      <c r="CF233" s="1"/>
      <c r="CG233" s="1"/>
      <c r="CH233" s="1"/>
      <c r="CI233" s="1"/>
      <c r="CJ233" s="1"/>
      <c r="CK233" s="1"/>
      <c r="CL233" s="1"/>
      <c r="CM233" s="1"/>
      <c r="CN233" s="1"/>
      <c r="CO233" s="1"/>
      <c r="CP233" s="1"/>
      <c r="CQ233" s="1"/>
      <c r="CR233" s="1"/>
      <c r="CS233" s="1"/>
      <c r="CT233" s="1"/>
      <c r="CU233" s="1"/>
      <c r="CV233" s="1"/>
    </row>
    <row r="234" spans="3:100" ht="14.25">
      <c r="C234" s="1"/>
      <c r="D234" s="3"/>
      <c r="E234" s="183"/>
      <c r="F234" s="183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  <c r="CB234" s="1"/>
      <c r="CC234" s="1"/>
      <c r="CD234" s="1"/>
      <c r="CE234" s="1"/>
      <c r="CF234" s="1"/>
      <c r="CG234" s="1"/>
      <c r="CH234" s="1"/>
      <c r="CI234" s="1"/>
      <c r="CJ234" s="1"/>
      <c r="CK234" s="1"/>
      <c r="CL234" s="1"/>
      <c r="CM234" s="1"/>
      <c r="CN234" s="1"/>
      <c r="CO234" s="1"/>
      <c r="CP234" s="1"/>
      <c r="CQ234" s="1"/>
      <c r="CR234" s="1"/>
      <c r="CS234" s="1"/>
      <c r="CT234" s="1"/>
      <c r="CU234" s="1"/>
      <c r="CV234" s="1"/>
    </row>
    <row r="235" spans="3:100" ht="14.25">
      <c r="C235" s="1"/>
      <c r="D235" s="3"/>
      <c r="E235" s="183"/>
      <c r="F235" s="183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  <c r="CB235" s="1"/>
      <c r="CC235" s="1"/>
      <c r="CD235" s="1"/>
      <c r="CE235" s="1"/>
      <c r="CF235" s="1"/>
      <c r="CG235" s="1"/>
      <c r="CH235" s="1"/>
      <c r="CI235" s="1"/>
      <c r="CJ235" s="1"/>
      <c r="CK235" s="1"/>
      <c r="CL235" s="1"/>
      <c r="CM235" s="1"/>
      <c r="CN235" s="1"/>
      <c r="CO235" s="1"/>
      <c r="CP235" s="1"/>
      <c r="CQ235" s="1"/>
      <c r="CR235" s="1"/>
      <c r="CS235" s="1"/>
      <c r="CT235" s="1"/>
      <c r="CU235" s="1"/>
      <c r="CV235" s="1"/>
    </row>
    <row r="236" spans="3:100" ht="14.25">
      <c r="C236" s="1"/>
      <c r="D236" s="3"/>
      <c r="E236" s="183"/>
      <c r="F236" s="183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  <c r="CB236" s="1"/>
      <c r="CC236" s="1"/>
      <c r="CD236" s="1"/>
      <c r="CE236" s="1"/>
      <c r="CF236" s="1"/>
      <c r="CG236" s="1"/>
      <c r="CH236" s="1"/>
      <c r="CI236" s="1"/>
      <c r="CJ236" s="1"/>
      <c r="CK236" s="1"/>
      <c r="CL236" s="1"/>
      <c r="CM236" s="1"/>
      <c r="CN236" s="1"/>
      <c r="CO236" s="1"/>
      <c r="CP236" s="1"/>
      <c r="CQ236" s="1"/>
      <c r="CR236" s="1"/>
      <c r="CS236" s="1"/>
      <c r="CT236" s="1"/>
      <c r="CU236" s="1"/>
      <c r="CV236" s="1"/>
    </row>
    <row r="237" spans="3:100" ht="14.25">
      <c r="C237" s="1"/>
      <c r="D237" s="3"/>
      <c r="E237" s="183"/>
      <c r="F237" s="183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  <c r="CB237" s="1"/>
      <c r="CC237" s="1"/>
      <c r="CD237" s="1"/>
      <c r="CE237" s="1"/>
      <c r="CF237" s="1"/>
      <c r="CG237" s="1"/>
      <c r="CH237" s="1"/>
      <c r="CI237" s="1"/>
      <c r="CJ237" s="1"/>
      <c r="CK237" s="1"/>
      <c r="CL237" s="1"/>
      <c r="CM237" s="1"/>
      <c r="CN237" s="1"/>
      <c r="CO237" s="1"/>
      <c r="CP237" s="1"/>
      <c r="CQ237" s="1"/>
      <c r="CR237" s="1"/>
      <c r="CS237" s="1"/>
      <c r="CT237" s="1"/>
      <c r="CU237" s="1"/>
      <c r="CV237" s="1"/>
    </row>
    <row r="238" spans="3:100" ht="14.25">
      <c r="C238" s="1"/>
      <c r="D238" s="3"/>
      <c r="E238" s="183"/>
      <c r="F238" s="183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  <c r="CB238" s="1"/>
      <c r="CC238" s="1"/>
      <c r="CD238" s="1"/>
      <c r="CE238" s="1"/>
      <c r="CF238" s="1"/>
      <c r="CG238" s="1"/>
      <c r="CH238" s="1"/>
      <c r="CI238" s="1"/>
      <c r="CJ238" s="1"/>
      <c r="CK238" s="1"/>
      <c r="CL238" s="1"/>
      <c r="CM238" s="1"/>
      <c r="CN238" s="1"/>
      <c r="CO238" s="1"/>
      <c r="CP238" s="1"/>
      <c r="CQ238" s="1"/>
      <c r="CR238" s="1"/>
      <c r="CS238" s="1"/>
      <c r="CT238" s="1"/>
      <c r="CU238" s="1"/>
      <c r="CV238" s="1"/>
    </row>
    <row r="239" spans="3:100" ht="14.25">
      <c r="C239" s="1"/>
      <c r="D239" s="3"/>
      <c r="E239" s="183"/>
      <c r="F239" s="183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  <c r="CB239" s="1"/>
      <c r="CC239" s="1"/>
      <c r="CD239" s="1"/>
      <c r="CE239" s="1"/>
      <c r="CF239" s="1"/>
      <c r="CG239" s="1"/>
      <c r="CH239" s="1"/>
      <c r="CI239" s="1"/>
      <c r="CJ239" s="1"/>
      <c r="CK239" s="1"/>
      <c r="CL239" s="1"/>
      <c r="CM239" s="1"/>
      <c r="CN239" s="1"/>
      <c r="CO239" s="1"/>
      <c r="CP239" s="1"/>
      <c r="CQ239" s="1"/>
      <c r="CR239" s="1"/>
      <c r="CS239" s="1"/>
      <c r="CT239" s="1"/>
      <c r="CU239" s="1"/>
      <c r="CV239" s="1"/>
    </row>
    <row r="240" spans="3:100" ht="14.25">
      <c r="C240" s="1"/>
      <c r="D240" s="3"/>
      <c r="E240" s="183"/>
      <c r="F240" s="183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  <c r="CB240" s="1"/>
      <c r="CC240" s="1"/>
      <c r="CD240" s="1"/>
      <c r="CE240" s="1"/>
      <c r="CF240" s="1"/>
      <c r="CG240" s="1"/>
      <c r="CH240" s="1"/>
      <c r="CI240" s="1"/>
      <c r="CJ240" s="1"/>
      <c r="CK240" s="1"/>
      <c r="CL240" s="1"/>
      <c r="CM240" s="1"/>
      <c r="CN240" s="1"/>
      <c r="CO240" s="1"/>
      <c r="CP240" s="1"/>
      <c r="CQ240" s="1"/>
      <c r="CR240" s="1"/>
      <c r="CS240" s="1"/>
      <c r="CT240" s="1"/>
      <c r="CU240" s="1"/>
      <c r="CV240" s="1"/>
    </row>
    <row r="241" spans="3:100" ht="14.25">
      <c r="C241" s="1"/>
      <c r="D241" s="3"/>
      <c r="E241" s="183"/>
      <c r="F241" s="183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  <c r="CB241" s="1"/>
      <c r="CC241" s="1"/>
      <c r="CD241" s="1"/>
      <c r="CE241" s="1"/>
      <c r="CF241" s="1"/>
      <c r="CG241" s="1"/>
      <c r="CH241" s="1"/>
      <c r="CI241" s="1"/>
      <c r="CJ241" s="1"/>
      <c r="CK241" s="1"/>
      <c r="CL241" s="1"/>
      <c r="CM241" s="1"/>
      <c r="CN241" s="1"/>
      <c r="CO241" s="1"/>
      <c r="CP241" s="1"/>
      <c r="CQ241" s="1"/>
      <c r="CR241" s="1"/>
      <c r="CS241" s="1"/>
      <c r="CT241" s="1"/>
      <c r="CU241" s="1"/>
      <c r="CV241" s="1"/>
    </row>
    <row r="242" spans="3:100" ht="14.25">
      <c r="C242" s="1"/>
      <c r="D242" s="3"/>
      <c r="E242" s="183"/>
      <c r="F242" s="183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  <c r="CB242" s="1"/>
      <c r="CC242" s="1"/>
      <c r="CD242" s="1"/>
      <c r="CE242" s="1"/>
      <c r="CF242" s="1"/>
      <c r="CG242" s="1"/>
      <c r="CH242" s="1"/>
      <c r="CI242" s="1"/>
      <c r="CJ242" s="1"/>
      <c r="CK242" s="1"/>
      <c r="CL242" s="1"/>
      <c r="CM242" s="1"/>
      <c r="CN242" s="1"/>
      <c r="CO242" s="1"/>
      <c r="CP242" s="1"/>
      <c r="CQ242" s="1"/>
      <c r="CR242" s="1"/>
      <c r="CS242" s="1"/>
      <c r="CT242" s="1"/>
      <c r="CU242" s="1"/>
      <c r="CV242" s="1"/>
    </row>
    <row r="243" spans="3:100" ht="14.25">
      <c r="C243" s="1"/>
      <c r="D243" s="3"/>
      <c r="E243" s="183"/>
      <c r="F243" s="183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  <c r="CB243" s="1"/>
      <c r="CC243" s="1"/>
      <c r="CD243" s="1"/>
      <c r="CE243" s="1"/>
      <c r="CF243" s="1"/>
      <c r="CG243" s="1"/>
      <c r="CH243" s="1"/>
      <c r="CI243" s="1"/>
      <c r="CJ243" s="1"/>
      <c r="CK243" s="1"/>
      <c r="CL243" s="1"/>
      <c r="CM243" s="1"/>
      <c r="CN243" s="1"/>
      <c r="CO243" s="1"/>
      <c r="CP243" s="1"/>
      <c r="CQ243" s="1"/>
      <c r="CR243" s="1"/>
      <c r="CS243" s="1"/>
      <c r="CT243" s="1"/>
      <c r="CU243" s="1"/>
      <c r="CV243" s="1"/>
    </row>
    <row r="244" spans="3:100" ht="14.25">
      <c r="C244" s="1"/>
      <c r="D244" s="3"/>
      <c r="E244" s="183"/>
      <c r="F244" s="183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  <c r="CB244" s="1"/>
      <c r="CC244" s="1"/>
      <c r="CD244" s="1"/>
      <c r="CE244" s="1"/>
      <c r="CF244" s="1"/>
      <c r="CG244" s="1"/>
      <c r="CH244" s="1"/>
      <c r="CI244" s="1"/>
      <c r="CJ244" s="1"/>
      <c r="CK244" s="1"/>
      <c r="CL244" s="1"/>
      <c r="CM244" s="1"/>
      <c r="CN244" s="1"/>
      <c r="CO244" s="1"/>
      <c r="CP244" s="1"/>
      <c r="CQ244" s="1"/>
      <c r="CR244" s="1"/>
      <c r="CS244" s="1"/>
      <c r="CT244" s="1"/>
      <c r="CU244" s="1"/>
      <c r="CV244" s="1"/>
    </row>
    <row r="245" spans="3:100" ht="14.25">
      <c r="C245" s="1"/>
      <c r="D245" s="3"/>
      <c r="E245" s="183"/>
      <c r="F245" s="183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  <c r="CB245" s="1"/>
      <c r="CC245" s="1"/>
      <c r="CD245" s="1"/>
      <c r="CE245" s="1"/>
      <c r="CF245" s="1"/>
      <c r="CG245" s="1"/>
      <c r="CH245" s="1"/>
      <c r="CI245" s="1"/>
      <c r="CJ245" s="1"/>
      <c r="CK245" s="1"/>
      <c r="CL245" s="1"/>
      <c r="CM245" s="1"/>
      <c r="CN245" s="1"/>
      <c r="CO245" s="1"/>
      <c r="CP245" s="1"/>
      <c r="CQ245" s="1"/>
      <c r="CR245" s="1"/>
      <c r="CS245" s="1"/>
      <c r="CT245" s="1"/>
      <c r="CU245" s="1"/>
      <c r="CV245" s="1"/>
    </row>
    <row r="246" spans="3:100" ht="14.25">
      <c r="C246" s="1"/>
      <c r="D246" s="3"/>
      <c r="E246" s="183"/>
      <c r="F246" s="183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  <c r="CB246" s="1"/>
      <c r="CC246" s="1"/>
      <c r="CD246" s="1"/>
      <c r="CE246" s="1"/>
      <c r="CF246" s="1"/>
      <c r="CG246" s="1"/>
      <c r="CH246" s="1"/>
      <c r="CI246" s="1"/>
      <c r="CJ246" s="1"/>
      <c r="CK246" s="1"/>
      <c r="CL246" s="1"/>
      <c r="CM246" s="1"/>
      <c r="CN246" s="1"/>
      <c r="CO246" s="1"/>
      <c r="CP246" s="1"/>
      <c r="CQ246" s="1"/>
      <c r="CR246" s="1"/>
      <c r="CS246" s="1"/>
      <c r="CT246" s="1"/>
      <c r="CU246" s="1"/>
      <c r="CV246" s="1"/>
    </row>
    <row r="247" spans="3:100" ht="14.25">
      <c r="C247" s="1"/>
      <c r="D247" s="3"/>
      <c r="E247" s="183"/>
      <c r="F247" s="183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  <c r="CB247" s="1"/>
      <c r="CC247" s="1"/>
      <c r="CD247" s="1"/>
      <c r="CE247" s="1"/>
      <c r="CF247" s="1"/>
      <c r="CG247" s="1"/>
      <c r="CH247" s="1"/>
      <c r="CI247" s="1"/>
      <c r="CJ247" s="1"/>
      <c r="CK247" s="1"/>
      <c r="CL247" s="1"/>
      <c r="CM247" s="1"/>
      <c r="CN247" s="1"/>
      <c r="CO247" s="1"/>
      <c r="CP247" s="1"/>
      <c r="CQ247" s="1"/>
      <c r="CR247" s="1"/>
      <c r="CS247" s="1"/>
      <c r="CT247" s="1"/>
      <c r="CU247" s="1"/>
      <c r="CV247" s="1"/>
    </row>
    <row r="248" spans="3:100" ht="14.25">
      <c r="C248" s="1"/>
      <c r="D248" s="3"/>
      <c r="E248" s="183"/>
      <c r="F248" s="183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  <c r="CB248" s="1"/>
      <c r="CC248" s="1"/>
      <c r="CD248" s="1"/>
      <c r="CE248" s="1"/>
      <c r="CF248" s="1"/>
      <c r="CG248" s="1"/>
      <c r="CH248" s="1"/>
      <c r="CI248" s="1"/>
      <c r="CJ248" s="1"/>
      <c r="CK248" s="1"/>
      <c r="CL248" s="1"/>
      <c r="CM248" s="1"/>
      <c r="CN248" s="1"/>
      <c r="CO248" s="1"/>
      <c r="CP248" s="1"/>
      <c r="CQ248" s="1"/>
      <c r="CR248" s="1"/>
      <c r="CS248" s="1"/>
      <c r="CT248" s="1"/>
      <c r="CU248" s="1"/>
      <c r="CV248" s="1"/>
    </row>
    <row r="249" spans="3:100" ht="14.25">
      <c r="C249" s="1"/>
      <c r="D249" s="3"/>
      <c r="E249" s="183"/>
      <c r="F249" s="183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  <c r="CB249" s="1"/>
      <c r="CC249" s="1"/>
      <c r="CD249" s="1"/>
      <c r="CE249" s="1"/>
      <c r="CF249" s="1"/>
      <c r="CG249" s="1"/>
      <c r="CH249" s="1"/>
      <c r="CI249" s="1"/>
      <c r="CJ249" s="1"/>
      <c r="CK249" s="1"/>
      <c r="CL249" s="1"/>
      <c r="CM249" s="1"/>
      <c r="CN249" s="1"/>
      <c r="CO249" s="1"/>
      <c r="CP249" s="1"/>
      <c r="CQ249" s="1"/>
      <c r="CR249" s="1"/>
      <c r="CS249" s="1"/>
      <c r="CT249" s="1"/>
      <c r="CU249" s="1"/>
      <c r="CV249" s="1"/>
    </row>
    <row r="250" spans="3:100" ht="14.25">
      <c r="C250" s="1"/>
      <c r="D250" s="3"/>
      <c r="E250" s="183"/>
      <c r="F250" s="183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  <c r="CB250" s="1"/>
      <c r="CC250" s="1"/>
      <c r="CD250" s="1"/>
      <c r="CE250" s="1"/>
      <c r="CF250" s="1"/>
      <c r="CG250" s="1"/>
      <c r="CH250" s="1"/>
      <c r="CI250" s="1"/>
      <c r="CJ250" s="1"/>
      <c r="CK250" s="1"/>
      <c r="CL250" s="1"/>
      <c r="CM250" s="1"/>
      <c r="CN250" s="1"/>
      <c r="CO250" s="1"/>
      <c r="CP250" s="1"/>
      <c r="CQ250" s="1"/>
      <c r="CR250" s="1"/>
      <c r="CS250" s="1"/>
      <c r="CT250" s="1"/>
      <c r="CU250" s="1"/>
      <c r="CV250" s="1"/>
    </row>
    <row r="251" spans="3:100" ht="14.25">
      <c r="C251" s="1"/>
      <c r="D251" s="3"/>
      <c r="E251" s="183"/>
      <c r="F251" s="183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  <c r="CB251" s="1"/>
      <c r="CC251" s="1"/>
      <c r="CD251" s="1"/>
      <c r="CE251" s="1"/>
      <c r="CF251" s="1"/>
      <c r="CG251" s="1"/>
      <c r="CH251" s="1"/>
      <c r="CI251" s="1"/>
      <c r="CJ251" s="1"/>
      <c r="CK251" s="1"/>
      <c r="CL251" s="1"/>
      <c r="CM251" s="1"/>
      <c r="CN251" s="1"/>
      <c r="CO251" s="1"/>
      <c r="CP251" s="1"/>
      <c r="CQ251" s="1"/>
      <c r="CR251" s="1"/>
      <c r="CS251" s="1"/>
      <c r="CT251" s="1"/>
      <c r="CU251" s="1"/>
      <c r="CV251" s="1"/>
    </row>
    <row r="252" spans="3:100" ht="14.25">
      <c r="C252" s="1"/>
      <c r="D252" s="3"/>
      <c r="E252" s="183"/>
      <c r="F252" s="183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  <c r="CB252" s="1"/>
      <c r="CC252" s="1"/>
      <c r="CD252" s="1"/>
      <c r="CE252" s="1"/>
      <c r="CF252" s="1"/>
      <c r="CG252" s="1"/>
      <c r="CH252" s="1"/>
      <c r="CI252" s="1"/>
      <c r="CJ252" s="1"/>
      <c r="CK252" s="1"/>
      <c r="CL252" s="1"/>
      <c r="CM252" s="1"/>
      <c r="CN252" s="1"/>
      <c r="CO252" s="1"/>
      <c r="CP252" s="1"/>
      <c r="CQ252" s="1"/>
      <c r="CR252" s="1"/>
      <c r="CS252" s="1"/>
      <c r="CT252" s="1"/>
      <c r="CU252" s="1"/>
      <c r="CV252" s="1"/>
    </row>
    <row r="253" spans="3:100" ht="14.25">
      <c r="C253" s="1"/>
      <c r="D253" s="3"/>
      <c r="E253" s="183"/>
      <c r="F253" s="183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1"/>
      <c r="CB253" s="1"/>
      <c r="CC253" s="1"/>
      <c r="CD253" s="1"/>
      <c r="CE253" s="1"/>
      <c r="CF253" s="1"/>
      <c r="CG253" s="1"/>
      <c r="CH253" s="1"/>
      <c r="CI253" s="1"/>
      <c r="CJ253" s="1"/>
      <c r="CK253" s="1"/>
      <c r="CL253" s="1"/>
      <c r="CM253" s="1"/>
      <c r="CN253" s="1"/>
      <c r="CO253" s="1"/>
      <c r="CP253" s="1"/>
      <c r="CQ253" s="1"/>
      <c r="CR253" s="1"/>
      <c r="CS253" s="1"/>
      <c r="CT253" s="1"/>
      <c r="CU253" s="1"/>
      <c r="CV253" s="1"/>
    </row>
    <row r="254" spans="3:100" ht="14.25">
      <c r="C254" s="1"/>
      <c r="D254" s="3"/>
      <c r="E254" s="183"/>
      <c r="F254" s="183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1"/>
      <c r="CB254" s="1"/>
      <c r="CC254" s="1"/>
      <c r="CD254" s="1"/>
      <c r="CE254" s="1"/>
      <c r="CF254" s="1"/>
      <c r="CG254" s="1"/>
      <c r="CH254" s="1"/>
      <c r="CI254" s="1"/>
      <c r="CJ254" s="1"/>
      <c r="CK254" s="1"/>
      <c r="CL254" s="1"/>
      <c r="CM254" s="1"/>
      <c r="CN254" s="1"/>
      <c r="CO254" s="1"/>
      <c r="CP254" s="1"/>
      <c r="CQ254" s="1"/>
      <c r="CR254" s="1"/>
      <c r="CS254" s="1"/>
      <c r="CT254" s="1"/>
      <c r="CU254" s="1"/>
      <c r="CV254" s="1"/>
    </row>
    <row r="255" spans="3:100" ht="14.25">
      <c r="C255" s="1"/>
      <c r="D255" s="3"/>
      <c r="E255" s="183"/>
      <c r="F255" s="183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  <c r="BM255" s="1"/>
      <c r="BN255" s="1"/>
      <c r="BO255" s="1"/>
      <c r="BP255" s="1"/>
      <c r="BQ255" s="1"/>
      <c r="BR255" s="1"/>
      <c r="BS255" s="1"/>
      <c r="BT255" s="1"/>
      <c r="BU255" s="1"/>
      <c r="BV255" s="1"/>
      <c r="BW255" s="1"/>
      <c r="BX255" s="1"/>
      <c r="BY255" s="1"/>
      <c r="BZ255" s="1"/>
      <c r="CA255" s="1"/>
      <c r="CB255" s="1"/>
      <c r="CC255" s="1"/>
      <c r="CD255" s="1"/>
      <c r="CE255" s="1"/>
      <c r="CF255" s="1"/>
      <c r="CG255" s="1"/>
      <c r="CH255" s="1"/>
      <c r="CI255" s="1"/>
      <c r="CJ255" s="1"/>
      <c r="CK255" s="1"/>
      <c r="CL255" s="1"/>
      <c r="CM255" s="1"/>
      <c r="CN255" s="1"/>
      <c r="CO255" s="1"/>
      <c r="CP255" s="1"/>
      <c r="CQ255" s="1"/>
      <c r="CR255" s="1"/>
      <c r="CS255" s="1"/>
      <c r="CT255" s="1"/>
      <c r="CU255" s="1"/>
      <c r="CV255" s="1"/>
    </row>
    <row r="256" spans="3:100">
      <c r="D256" s="4"/>
    </row>
    <row r="257" spans="4:4">
      <c r="D257" s="4"/>
    </row>
    <row r="258" spans="4:4">
      <c r="D258" s="4"/>
    </row>
    <row r="259" spans="4:4">
      <c r="D259" s="4"/>
    </row>
    <row r="260" spans="4:4">
      <c r="D260" s="4"/>
    </row>
    <row r="261" spans="4:4">
      <c r="D261" s="4"/>
    </row>
    <row r="262" spans="4:4">
      <c r="D262" s="4"/>
    </row>
    <row r="263" spans="4:4">
      <c r="D263" s="4"/>
    </row>
    <row r="264" spans="4:4">
      <c r="D264" s="4"/>
    </row>
    <row r="265" spans="4:4">
      <c r="D265" s="4"/>
    </row>
    <row r="266" spans="4:4">
      <c r="D266" s="4"/>
    </row>
    <row r="267" spans="4:4">
      <c r="D267" s="4"/>
    </row>
    <row r="268" spans="4:4">
      <c r="D268" s="4"/>
    </row>
    <row r="269" spans="4:4">
      <c r="D269" s="4"/>
    </row>
    <row r="270" spans="4:4">
      <c r="D270" s="4"/>
    </row>
    <row r="271" spans="4:4">
      <c r="D271" s="4"/>
    </row>
    <row r="272" spans="4:4">
      <c r="D272" s="4"/>
    </row>
    <row r="273" spans="4:4">
      <c r="D273" s="4"/>
    </row>
    <row r="274" spans="4:4">
      <c r="D274" s="4"/>
    </row>
    <row r="275" spans="4:4">
      <c r="D275" s="4"/>
    </row>
    <row r="276" spans="4:4">
      <c r="D276" s="4"/>
    </row>
    <row r="277" spans="4:4">
      <c r="D277" s="4"/>
    </row>
    <row r="278" spans="4:4">
      <c r="D278" s="4"/>
    </row>
    <row r="279" spans="4:4">
      <c r="D279" s="4"/>
    </row>
    <row r="280" spans="4:4">
      <c r="D280" s="4"/>
    </row>
    <row r="281" spans="4:4">
      <c r="D281" s="4"/>
    </row>
    <row r="282" spans="4:4">
      <c r="D282" s="4"/>
    </row>
    <row r="283" spans="4:4">
      <c r="D283" s="4"/>
    </row>
    <row r="284" spans="4:4">
      <c r="D284" s="4"/>
    </row>
    <row r="285" spans="4:4">
      <c r="D285" s="4"/>
    </row>
    <row r="286" spans="4:4">
      <c r="D286" s="4"/>
    </row>
    <row r="287" spans="4:4">
      <c r="D287" s="4"/>
    </row>
    <row r="288" spans="4:4">
      <c r="D288" s="4"/>
    </row>
    <row r="289" spans="4:4">
      <c r="D289" s="4"/>
    </row>
    <row r="290" spans="4:4">
      <c r="D290" s="4"/>
    </row>
    <row r="291" spans="4:4">
      <c r="D291" s="4"/>
    </row>
    <row r="292" spans="4:4">
      <c r="D292" s="4"/>
    </row>
    <row r="293" spans="4:4">
      <c r="D293" s="4"/>
    </row>
    <row r="294" spans="4:4">
      <c r="D294" s="4"/>
    </row>
    <row r="295" spans="4:4">
      <c r="D295" s="4"/>
    </row>
    <row r="296" spans="4:4">
      <c r="D296" s="4"/>
    </row>
    <row r="297" spans="4:4">
      <c r="D297" s="4"/>
    </row>
    <row r="298" spans="4:4">
      <c r="D298" s="4"/>
    </row>
    <row r="299" spans="4:4">
      <c r="D299" s="4"/>
    </row>
    <row r="300" spans="4:4">
      <c r="D300" s="4"/>
    </row>
    <row r="301" spans="4:4">
      <c r="D301" s="4"/>
    </row>
    <row r="302" spans="4:4">
      <c r="D302" s="4"/>
    </row>
    <row r="303" spans="4:4">
      <c r="D303" s="4"/>
    </row>
    <row r="304" spans="4:4">
      <c r="D304" s="4"/>
    </row>
    <row r="305" spans="4:4">
      <c r="D305" s="4"/>
    </row>
    <row r="306" spans="4:4">
      <c r="D306" s="4"/>
    </row>
    <row r="307" spans="4:4">
      <c r="D307" s="4"/>
    </row>
    <row r="308" spans="4:4">
      <c r="D308" s="4"/>
    </row>
    <row r="309" spans="4:4">
      <c r="D309" s="4"/>
    </row>
    <row r="310" spans="4:4">
      <c r="D310" s="4"/>
    </row>
    <row r="311" spans="4:4">
      <c r="D311" s="4"/>
    </row>
    <row r="312" spans="4:4">
      <c r="D312" s="4"/>
    </row>
    <row r="313" spans="4:4">
      <c r="D313" s="4"/>
    </row>
    <row r="314" spans="4:4">
      <c r="D314" s="4"/>
    </row>
    <row r="315" spans="4:4">
      <c r="D315" s="4"/>
    </row>
    <row r="316" spans="4:4">
      <c r="D316" s="4"/>
    </row>
    <row r="317" spans="4:4">
      <c r="D317" s="4"/>
    </row>
    <row r="318" spans="4:4">
      <c r="D318" s="4"/>
    </row>
    <row r="319" spans="4:4">
      <c r="D319" s="4"/>
    </row>
    <row r="320" spans="4:4">
      <c r="D320" s="4"/>
    </row>
    <row r="321" spans="4:4">
      <c r="D321" s="4"/>
    </row>
    <row r="322" spans="4:4">
      <c r="D322" s="4"/>
    </row>
    <row r="323" spans="4:4">
      <c r="D323" s="4"/>
    </row>
    <row r="324" spans="4:4">
      <c r="D324" s="4"/>
    </row>
    <row r="325" spans="4:4">
      <c r="D325" s="4"/>
    </row>
    <row r="326" spans="4:4">
      <c r="D326" s="4"/>
    </row>
    <row r="327" spans="4:4">
      <c r="D327" s="4"/>
    </row>
    <row r="328" spans="4:4">
      <c r="D328" s="4"/>
    </row>
    <row r="329" spans="4:4">
      <c r="D329" s="4"/>
    </row>
    <row r="330" spans="4:4">
      <c r="D330" s="4"/>
    </row>
    <row r="331" spans="4:4">
      <c r="D331" s="4"/>
    </row>
    <row r="332" spans="4:4">
      <c r="D332" s="4"/>
    </row>
    <row r="333" spans="4:4">
      <c r="D333" s="4"/>
    </row>
    <row r="334" spans="4:4">
      <c r="D334" s="4"/>
    </row>
    <row r="335" spans="4:4">
      <c r="D335" s="4"/>
    </row>
    <row r="336" spans="4:4">
      <c r="D336" s="4"/>
    </row>
    <row r="337" spans="4:4">
      <c r="D337" s="4"/>
    </row>
    <row r="338" spans="4:4">
      <c r="D338" s="4"/>
    </row>
    <row r="339" spans="4:4">
      <c r="D339" s="4"/>
    </row>
    <row r="340" spans="4:4">
      <c r="D340" s="4"/>
    </row>
    <row r="341" spans="4:4">
      <c r="D341" s="4"/>
    </row>
    <row r="342" spans="4:4">
      <c r="D342" s="4"/>
    </row>
    <row r="343" spans="4:4">
      <c r="D343" s="4"/>
    </row>
    <row r="344" spans="4:4">
      <c r="D344" s="4"/>
    </row>
    <row r="345" spans="4:4">
      <c r="D345" s="4"/>
    </row>
    <row r="346" spans="4:4">
      <c r="D346" s="4"/>
    </row>
    <row r="347" spans="4:4">
      <c r="D347" s="4"/>
    </row>
    <row r="348" spans="4:4">
      <c r="D348" s="4"/>
    </row>
    <row r="349" spans="4:4">
      <c r="D349" s="4"/>
    </row>
    <row r="350" spans="4:4">
      <c r="D350" s="4"/>
    </row>
    <row r="351" spans="4:4">
      <c r="D351" s="4"/>
    </row>
    <row r="352" spans="4:4">
      <c r="D352" s="4"/>
    </row>
    <row r="353" spans="4:4">
      <c r="D353" s="4"/>
    </row>
    <row r="354" spans="4:4">
      <c r="D354" s="4"/>
    </row>
    <row r="355" spans="4:4">
      <c r="D355" s="4"/>
    </row>
    <row r="356" spans="4:4">
      <c r="D356" s="4"/>
    </row>
    <row r="357" spans="4:4">
      <c r="D357" s="4"/>
    </row>
    <row r="358" spans="4:4">
      <c r="D358" s="4"/>
    </row>
    <row r="359" spans="4:4">
      <c r="D359" s="4"/>
    </row>
    <row r="360" spans="4:4">
      <c r="D360" s="4"/>
    </row>
    <row r="361" spans="4:4">
      <c r="D361" s="4"/>
    </row>
    <row r="362" spans="4:4">
      <c r="D362" s="4"/>
    </row>
    <row r="363" spans="4:4">
      <c r="D363" s="4"/>
    </row>
    <row r="364" spans="4:4">
      <c r="D364" s="4"/>
    </row>
    <row r="365" spans="4:4">
      <c r="D365" s="4"/>
    </row>
    <row r="366" spans="4:4">
      <c r="D366" s="4"/>
    </row>
    <row r="367" spans="4:4">
      <c r="D367" s="4"/>
    </row>
    <row r="368" spans="4:4">
      <c r="D368" s="4"/>
    </row>
    <row r="369" spans="4:4">
      <c r="D369" s="4"/>
    </row>
    <row r="370" spans="4:4">
      <c r="D370" s="4"/>
    </row>
    <row r="371" spans="4:4">
      <c r="D371" s="4"/>
    </row>
    <row r="372" spans="4:4">
      <c r="D372" s="4"/>
    </row>
    <row r="373" spans="4:4">
      <c r="D373" s="4"/>
    </row>
    <row r="374" spans="4:4">
      <c r="D374" s="4"/>
    </row>
    <row r="375" spans="4:4">
      <c r="D375" s="4"/>
    </row>
    <row r="376" spans="4:4">
      <c r="D376" s="4"/>
    </row>
    <row r="377" spans="4:4">
      <c r="D377" s="4"/>
    </row>
    <row r="378" spans="4:4">
      <c r="D378" s="4"/>
    </row>
    <row r="379" spans="4:4">
      <c r="D379" s="4"/>
    </row>
    <row r="380" spans="4:4">
      <c r="D380" s="4"/>
    </row>
    <row r="381" spans="4:4">
      <c r="D381" s="4"/>
    </row>
    <row r="382" spans="4:4">
      <c r="D382" s="4"/>
    </row>
  </sheetData>
  <sheetProtection algorithmName="SHA-512" hashValue="yJxwSfaIxydavJ3a6psAWTeshsqoLwmen21z5mliVCatSiMO/iWd5Gk1RGulmuaLN0vKBQm0FgHKXb+Nx2edqw==" saltValue="jnfSBSvUePWlyaFhZQEkpA==" spinCount="100000" sheet="1" objects="1" scenarios="1" formatCells="0"/>
  <pageMargins left="0.78740157499999996" right="0.78740157499999996" top="0.85" bottom="0.51" header="0.44" footer="0.92"/>
  <pageSetup paperSize="9" scale="75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indexed="37"/>
  </sheetPr>
  <dimension ref="A1:CR348"/>
  <sheetViews>
    <sheetView zoomScale="75" zoomScaleNormal="75" workbookViewId="0"/>
  </sheetViews>
  <sheetFormatPr defaultRowHeight="12.75"/>
  <cols>
    <col min="1" max="1" width="2.28515625" customWidth="1"/>
    <col min="2" max="2" width="18.7109375" customWidth="1"/>
    <col min="3" max="3" width="69.85546875" customWidth="1"/>
    <col min="4" max="4" width="8.7109375" customWidth="1"/>
    <col min="5" max="5" width="12.7109375" style="182" customWidth="1"/>
  </cols>
  <sheetData>
    <row r="1" spans="1:96">
      <c r="A1" s="8"/>
      <c r="B1" s="8"/>
      <c r="C1" s="8"/>
      <c r="D1" s="8"/>
      <c r="E1" s="169"/>
      <c r="F1" s="8"/>
      <c r="G1" s="8"/>
    </row>
    <row r="2" spans="1:96" ht="14.25">
      <c r="A2" s="8"/>
      <c r="B2" s="12"/>
      <c r="C2" s="29" t="s">
        <v>305</v>
      </c>
      <c r="D2" s="12"/>
      <c r="E2" s="170"/>
      <c r="F2" s="7"/>
      <c r="G2" s="7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</row>
    <row r="3" spans="1:96" s="74" customFormat="1" ht="14.25">
      <c r="A3" s="11"/>
      <c r="B3" s="11"/>
      <c r="C3" s="63"/>
      <c r="D3" s="72"/>
      <c r="E3" s="171"/>
      <c r="F3" s="9"/>
      <c r="G3" s="9"/>
      <c r="H3" s="73"/>
      <c r="I3" s="73"/>
      <c r="J3" s="73"/>
      <c r="K3" s="73"/>
      <c r="L3" s="73"/>
      <c r="M3" s="73"/>
      <c r="N3" s="73"/>
      <c r="O3" s="73"/>
      <c r="P3" s="73"/>
      <c r="Q3" s="73"/>
      <c r="R3" s="73"/>
      <c r="S3" s="73"/>
      <c r="T3" s="73"/>
      <c r="U3" s="73"/>
      <c r="V3" s="73"/>
      <c r="W3" s="73"/>
      <c r="X3" s="73"/>
      <c r="Y3" s="73"/>
      <c r="Z3" s="73"/>
      <c r="AA3" s="73"/>
      <c r="AB3" s="73"/>
      <c r="AC3" s="73"/>
      <c r="AD3" s="73"/>
      <c r="AE3" s="73"/>
      <c r="AF3" s="73"/>
      <c r="AG3" s="73"/>
      <c r="AH3" s="73"/>
      <c r="AI3" s="73"/>
      <c r="AJ3" s="73"/>
      <c r="AK3" s="73"/>
      <c r="AL3" s="73"/>
      <c r="AM3" s="73"/>
      <c r="AN3" s="73"/>
      <c r="AO3" s="73"/>
      <c r="AP3" s="73"/>
      <c r="AQ3" s="73"/>
      <c r="AR3" s="73"/>
      <c r="AS3" s="73"/>
      <c r="AT3" s="73"/>
      <c r="AU3" s="73"/>
      <c r="AV3" s="73"/>
      <c r="AW3" s="73"/>
      <c r="AX3" s="73"/>
      <c r="AY3" s="73"/>
      <c r="AZ3" s="73"/>
      <c r="BA3" s="73"/>
      <c r="BB3" s="73"/>
      <c r="BC3" s="73"/>
      <c r="BD3" s="73"/>
      <c r="BE3" s="73"/>
      <c r="BF3" s="73"/>
      <c r="BG3" s="73"/>
      <c r="BH3" s="73"/>
      <c r="BI3" s="73"/>
      <c r="BJ3" s="73"/>
      <c r="BK3" s="73"/>
      <c r="BL3" s="73"/>
      <c r="BM3" s="73"/>
      <c r="BN3" s="73"/>
      <c r="BO3" s="73"/>
      <c r="BP3" s="73"/>
      <c r="BQ3" s="73"/>
      <c r="BR3" s="73"/>
      <c r="BS3" s="73"/>
      <c r="BT3" s="73"/>
      <c r="BU3" s="73"/>
      <c r="BV3" s="73"/>
      <c r="BW3" s="73"/>
      <c r="BX3" s="73"/>
      <c r="BY3" s="73"/>
      <c r="BZ3" s="73"/>
      <c r="CA3" s="73"/>
      <c r="CB3" s="73"/>
      <c r="CC3" s="73"/>
      <c r="CD3" s="73"/>
      <c r="CE3" s="73"/>
      <c r="CF3" s="73"/>
      <c r="CG3" s="73"/>
      <c r="CH3" s="73"/>
      <c r="CI3" s="73"/>
      <c r="CJ3" s="73"/>
      <c r="CK3" s="73"/>
      <c r="CL3" s="73"/>
      <c r="CM3" s="73"/>
      <c r="CN3" s="73"/>
      <c r="CO3" s="73"/>
      <c r="CP3" s="73"/>
      <c r="CQ3" s="73"/>
      <c r="CR3" s="73"/>
    </row>
    <row r="4" spans="1:96" ht="6.75" customHeight="1" thickBot="1">
      <c r="A4" s="8"/>
      <c r="B4" s="8"/>
      <c r="C4" s="7"/>
      <c r="D4" s="7"/>
      <c r="E4" s="172"/>
      <c r="F4" s="7"/>
      <c r="G4" s="7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</row>
    <row r="5" spans="1:96" ht="42" customHeight="1" thickTop="1">
      <c r="A5" s="8"/>
      <c r="B5" s="15" t="s">
        <v>206</v>
      </c>
      <c r="C5" s="16" t="s">
        <v>26</v>
      </c>
      <c r="D5" s="16" t="s">
        <v>27</v>
      </c>
      <c r="E5" s="173" t="s">
        <v>28</v>
      </c>
      <c r="F5" s="7"/>
      <c r="G5" s="7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</row>
    <row r="6" spans="1:96" ht="15" thickBot="1">
      <c r="A6" s="8"/>
      <c r="B6" s="131" t="s">
        <v>180</v>
      </c>
      <c r="C6" s="129" t="s">
        <v>149</v>
      </c>
      <c r="D6" s="20" t="s">
        <v>150</v>
      </c>
      <c r="E6" s="176"/>
      <c r="F6" s="7"/>
      <c r="G6" s="7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</row>
    <row r="7" spans="1:96" ht="15" thickTop="1">
      <c r="A7" s="8"/>
      <c r="B7" s="8"/>
      <c r="C7" s="7"/>
      <c r="D7" s="7"/>
      <c r="E7" s="172"/>
      <c r="F7" s="7"/>
      <c r="G7" s="7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</row>
    <row r="8" spans="1:96" ht="14.25">
      <c r="C8" s="1"/>
      <c r="D8" s="3"/>
      <c r="E8" s="183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</row>
    <row r="9" spans="1:96" ht="14.25">
      <c r="C9" s="1"/>
      <c r="D9" s="3"/>
      <c r="E9" s="183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</row>
    <row r="10" spans="1:96" ht="14.25">
      <c r="C10" s="1"/>
      <c r="D10" s="3"/>
      <c r="E10" s="183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</row>
    <row r="11" spans="1:96" ht="14.25">
      <c r="C11" s="1"/>
      <c r="D11" s="3"/>
      <c r="E11" s="183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</row>
    <row r="12" spans="1:96" ht="14.25">
      <c r="C12" s="1"/>
      <c r="D12" s="3"/>
      <c r="E12" s="18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</row>
    <row r="13" spans="1:96" ht="14.25">
      <c r="C13" s="1"/>
      <c r="D13" s="3"/>
      <c r="E13" s="18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</row>
    <row r="14" spans="1:96" ht="14.25">
      <c r="C14" s="1"/>
      <c r="D14" s="3"/>
      <c r="E14" s="18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</row>
    <row r="15" spans="1:96" ht="14.25">
      <c r="C15" s="1"/>
      <c r="D15" s="3"/>
      <c r="E15" s="18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</row>
    <row r="16" spans="1:96" ht="14.25">
      <c r="C16" s="1"/>
      <c r="D16" s="3"/>
      <c r="E16" s="18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</row>
    <row r="17" spans="3:96" ht="14.25">
      <c r="C17" s="1"/>
      <c r="D17" s="3"/>
      <c r="E17" s="18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</row>
    <row r="18" spans="3:96" ht="14.25">
      <c r="C18" s="1"/>
      <c r="D18" s="3"/>
      <c r="E18" s="183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</row>
    <row r="19" spans="3:96" ht="14.25">
      <c r="C19" s="1"/>
      <c r="D19" s="3"/>
      <c r="E19" s="18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</row>
    <row r="20" spans="3:96" ht="14.25">
      <c r="C20" s="1"/>
      <c r="D20" s="3"/>
      <c r="E20" s="18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</row>
    <row r="21" spans="3:96" ht="14.25">
      <c r="C21" s="1"/>
      <c r="D21" s="3"/>
      <c r="E21" s="18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</row>
    <row r="22" spans="3:96" ht="14.25">
      <c r="C22" s="1"/>
      <c r="D22" s="3"/>
      <c r="E22" s="18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</row>
    <row r="23" spans="3:96" ht="14.25">
      <c r="C23" s="1"/>
      <c r="D23" s="3"/>
      <c r="E23" s="18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</row>
    <row r="24" spans="3:96" ht="14.25">
      <c r="C24" s="1"/>
      <c r="D24" s="3"/>
      <c r="E24" s="18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</row>
    <row r="25" spans="3:96" ht="14.25">
      <c r="C25" s="1"/>
      <c r="D25" s="3"/>
      <c r="E25" s="18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</row>
    <row r="26" spans="3:96" ht="14.25">
      <c r="C26" s="1"/>
      <c r="D26" s="3"/>
      <c r="E26" s="18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</row>
    <row r="27" spans="3:96" ht="14.25">
      <c r="C27" s="1"/>
      <c r="D27" s="3"/>
      <c r="E27" s="18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</row>
    <row r="28" spans="3:96" ht="14.25">
      <c r="C28" s="1"/>
      <c r="D28" s="3"/>
      <c r="E28" s="18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</row>
    <row r="29" spans="3:96" ht="14.25">
      <c r="C29" s="1"/>
      <c r="D29" s="3"/>
      <c r="E29" s="18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</row>
    <row r="30" spans="3:96" ht="14.25">
      <c r="C30" s="1"/>
      <c r="D30" s="3"/>
      <c r="E30" s="18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</row>
    <row r="31" spans="3:96" ht="14.25">
      <c r="C31" s="1"/>
      <c r="D31" s="3"/>
      <c r="E31" s="18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</row>
    <row r="32" spans="3:96" ht="14.25">
      <c r="C32" s="1"/>
      <c r="D32" s="3"/>
      <c r="E32" s="183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</row>
    <row r="33" spans="3:96" ht="14.25">
      <c r="C33" s="1"/>
      <c r="D33" s="3"/>
      <c r="E33" s="18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</row>
    <row r="34" spans="3:96" ht="14.25">
      <c r="C34" s="1"/>
      <c r="D34" s="3"/>
      <c r="E34" s="18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</row>
    <row r="35" spans="3:96" ht="14.25">
      <c r="C35" s="1"/>
      <c r="D35" s="3"/>
      <c r="E35" s="18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</row>
    <row r="36" spans="3:96" ht="14.25">
      <c r="C36" s="1"/>
      <c r="D36" s="3"/>
      <c r="E36" s="18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</row>
    <row r="37" spans="3:96" ht="14.25">
      <c r="C37" s="1"/>
      <c r="D37" s="3"/>
      <c r="E37" s="18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</row>
    <row r="38" spans="3:96" ht="14.25">
      <c r="C38" s="1"/>
      <c r="D38" s="3"/>
      <c r="E38" s="18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</row>
    <row r="39" spans="3:96" ht="14.25">
      <c r="C39" s="1"/>
      <c r="D39" s="3"/>
      <c r="E39" s="18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</row>
    <row r="40" spans="3:96" ht="14.25">
      <c r="C40" s="1"/>
      <c r="D40" s="3"/>
      <c r="E40" s="18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</row>
    <row r="41" spans="3:96" ht="14.25">
      <c r="C41" s="1"/>
      <c r="D41" s="3"/>
      <c r="E41" s="18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</row>
    <row r="42" spans="3:96" ht="14.25">
      <c r="C42" s="1"/>
      <c r="D42" s="3"/>
      <c r="E42" s="18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</row>
    <row r="43" spans="3:96" ht="14.25">
      <c r="C43" s="1"/>
      <c r="D43" s="3"/>
      <c r="E43" s="18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</row>
    <row r="44" spans="3:96" ht="14.25">
      <c r="C44" s="1"/>
      <c r="D44" s="3"/>
      <c r="E44" s="183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</row>
    <row r="45" spans="3:96" ht="14.25">
      <c r="C45" s="1"/>
      <c r="D45" s="3"/>
      <c r="E45" s="18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</row>
    <row r="46" spans="3:96" ht="14.25">
      <c r="C46" s="1"/>
      <c r="D46" s="3"/>
      <c r="E46" s="183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</row>
    <row r="47" spans="3:96" ht="14.25">
      <c r="C47" s="1"/>
      <c r="D47" s="3"/>
      <c r="E47" s="183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</row>
    <row r="48" spans="3:96" ht="14.25">
      <c r="C48" s="1"/>
      <c r="D48" s="3"/>
      <c r="E48" s="183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</row>
    <row r="49" spans="3:96" ht="14.25">
      <c r="C49" s="1"/>
      <c r="D49" s="3"/>
      <c r="E49" s="183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</row>
    <row r="50" spans="3:96" ht="14.25">
      <c r="C50" s="1"/>
      <c r="D50" s="3"/>
      <c r="E50" s="183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</row>
    <row r="51" spans="3:96" ht="14.25">
      <c r="C51" s="1"/>
      <c r="D51" s="3"/>
      <c r="E51" s="183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</row>
    <row r="52" spans="3:96" ht="14.25">
      <c r="C52" s="1"/>
      <c r="D52" s="3"/>
      <c r="E52" s="183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</row>
    <row r="53" spans="3:96" ht="14.25">
      <c r="C53" s="1"/>
      <c r="D53" s="3"/>
      <c r="E53" s="183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</row>
    <row r="54" spans="3:96" ht="14.25">
      <c r="C54" s="1"/>
      <c r="D54" s="3"/>
      <c r="E54" s="183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</row>
    <row r="55" spans="3:96" ht="14.25">
      <c r="C55" s="1"/>
      <c r="D55" s="3"/>
      <c r="E55" s="183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</row>
    <row r="56" spans="3:96" ht="14.25">
      <c r="C56" s="1"/>
      <c r="D56" s="3"/>
      <c r="E56" s="183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</row>
    <row r="57" spans="3:96" ht="14.25">
      <c r="C57" s="1"/>
      <c r="D57" s="3"/>
      <c r="E57" s="183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</row>
    <row r="58" spans="3:96" ht="14.25">
      <c r="C58" s="1"/>
      <c r="D58" s="3"/>
      <c r="E58" s="183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</row>
    <row r="59" spans="3:96" ht="14.25">
      <c r="C59" s="1"/>
      <c r="D59" s="3"/>
      <c r="E59" s="183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</row>
    <row r="60" spans="3:96" ht="14.25">
      <c r="C60" s="1"/>
      <c r="D60" s="3"/>
      <c r="E60" s="183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</row>
    <row r="61" spans="3:96" ht="14.25">
      <c r="C61" s="1"/>
      <c r="D61" s="3"/>
      <c r="E61" s="183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</row>
    <row r="62" spans="3:96" ht="14.25">
      <c r="C62" s="1"/>
      <c r="D62" s="3"/>
      <c r="E62" s="183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</row>
    <row r="63" spans="3:96" ht="14.25">
      <c r="C63" s="1"/>
      <c r="D63" s="3"/>
      <c r="E63" s="183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</row>
    <row r="64" spans="3:96" ht="14.25">
      <c r="C64" s="1"/>
      <c r="D64" s="3"/>
      <c r="E64" s="183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</row>
    <row r="65" spans="3:96" ht="14.25">
      <c r="C65" s="1"/>
      <c r="D65" s="3"/>
      <c r="E65" s="183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</row>
    <row r="66" spans="3:96" ht="14.25">
      <c r="C66" s="1"/>
      <c r="D66" s="3"/>
      <c r="E66" s="183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</row>
    <row r="67" spans="3:96" ht="14.25">
      <c r="C67" s="1"/>
      <c r="D67" s="3"/>
      <c r="E67" s="183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</row>
    <row r="68" spans="3:96" ht="14.25">
      <c r="C68" s="1"/>
      <c r="D68" s="3"/>
      <c r="E68" s="183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</row>
    <row r="69" spans="3:96" ht="14.25">
      <c r="C69" s="1"/>
      <c r="D69" s="3"/>
      <c r="E69" s="183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</row>
    <row r="70" spans="3:96" ht="14.25">
      <c r="C70" s="1"/>
      <c r="D70" s="3"/>
      <c r="E70" s="183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</row>
    <row r="71" spans="3:96" ht="14.25">
      <c r="C71" s="1"/>
      <c r="D71" s="3"/>
      <c r="E71" s="183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</row>
    <row r="72" spans="3:96" ht="14.25">
      <c r="C72" s="1"/>
      <c r="D72" s="3"/>
      <c r="E72" s="183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  <c r="CP72" s="1"/>
      <c r="CQ72" s="1"/>
      <c r="CR72" s="1"/>
    </row>
    <row r="73" spans="3:96" ht="14.25">
      <c r="C73" s="1"/>
      <c r="D73" s="3"/>
      <c r="E73" s="183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</row>
    <row r="74" spans="3:96" ht="14.25">
      <c r="C74" s="1"/>
      <c r="D74" s="3"/>
      <c r="E74" s="183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1"/>
    </row>
    <row r="75" spans="3:96" ht="14.25">
      <c r="C75" s="1"/>
      <c r="D75" s="3"/>
      <c r="E75" s="183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1"/>
      <c r="CR75" s="1"/>
    </row>
    <row r="76" spans="3:96" ht="14.25">
      <c r="C76" s="1"/>
      <c r="D76" s="3"/>
      <c r="E76" s="183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1"/>
      <c r="CR76" s="1"/>
    </row>
    <row r="77" spans="3:96" ht="14.25">
      <c r="C77" s="1"/>
      <c r="D77" s="3"/>
      <c r="E77" s="183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1"/>
    </row>
    <row r="78" spans="3:96" ht="14.25">
      <c r="C78" s="1"/>
      <c r="D78" s="3"/>
      <c r="E78" s="183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1"/>
    </row>
    <row r="79" spans="3:96" ht="14.25">
      <c r="C79" s="1"/>
      <c r="D79" s="3"/>
      <c r="E79" s="183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1"/>
      <c r="CR79" s="1"/>
    </row>
    <row r="80" spans="3:96" ht="14.25">
      <c r="C80" s="1"/>
      <c r="D80" s="3"/>
      <c r="E80" s="183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1"/>
    </row>
    <row r="81" spans="3:96" ht="14.25">
      <c r="C81" s="1"/>
      <c r="D81" s="3"/>
      <c r="E81" s="183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1"/>
    </row>
    <row r="82" spans="3:96" ht="14.25">
      <c r="C82" s="1"/>
      <c r="D82" s="3"/>
      <c r="E82" s="183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1"/>
      <c r="CR82" s="1"/>
    </row>
    <row r="83" spans="3:96" ht="14.25">
      <c r="C83" s="1"/>
      <c r="D83" s="3"/>
      <c r="E83" s="183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1"/>
      <c r="CR83" s="1"/>
    </row>
    <row r="84" spans="3:96" ht="14.25">
      <c r="C84" s="1"/>
      <c r="D84" s="3"/>
      <c r="E84" s="183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1"/>
      <c r="CR84" s="1"/>
    </row>
    <row r="85" spans="3:96" ht="14.25">
      <c r="C85" s="1"/>
      <c r="D85" s="3"/>
      <c r="E85" s="183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1"/>
      <c r="CR85" s="1"/>
    </row>
    <row r="86" spans="3:96" ht="14.25">
      <c r="C86" s="1"/>
      <c r="D86" s="3"/>
      <c r="E86" s="183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1"/>
      <c r="CR86" s="1"/>
    </row>
    <row r="87" spans="3:96" ht="14.25">
      <c r="C87" s="1"/>
      <c r="D87" s="3"/>
      <c r="E87" s="183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1"/>
      <c r="CR87" s="1"/>
    </row>
    <row r="88" spans="3:96" ht="14.25">
      <c r="C88" s="1"/>
      <c r="D88" s="3"/>
      <c r="E88" s="183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1"/>
      <c r="CR88" s="1"/>
    </row>
    <row r="89" spans="3:96" ht="14.25">
      <c r="C89" s="1"/>
      <c r="D89" s="3"/>
      <c r="E89" s="183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1"/>
      <c r="CR89" s="1"/>
    </row>
    <row r="90" spans="3:96" ht="14.25">
      <c r="C90" s="1"/>
      <c r="D90" s="3"/>
      <c r="E90" s="183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1"/>
      <c r="CR90" s="1"/>
    </row>
    <row r="91" spans="3:96" ht="14.25">
      <c r="C91" s="1"/>
      <c r="D91" s="3"/>
      <c r="E91" s="183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1"/>
      <c r="CR91" s="1"/>
    </row>
    <row r="92" spans="3:96" ht="14.25">
      <c r="C92" s="1"/>
      <c r="D92" s="3"/>
      <c r="E92" s="183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1"/>
      <c r="CR92" s="1"/>
    </row>
    <row r="93" spans="3:96" ht="14.25">
      <c r="C93" s="1"/>
      <c r="D93" s="3"/>
      <c r="E93" s="183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1"/>
      <c r="CR93" s="1"/>
    </row>
    <row r="94" spans="3:96" ht="14.25">
      <c r="C94" s="1"/>
      <c r="D94" s="3"/>
      <c r="E94" s="183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1"/>
      <c r="CR94" s="1"/>
    </row>
    <row r="95" spans="3:96" ht="14.25">
      <c r="C95" s="1"/>
      <c r="D95" s="3"/>
      <c r="E95" s="183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1"/>
      <c r="CR95" s="1"/>
    </row>
    <row r="96" spans="3:96" ht="14.25">
      <c r="C96" s="1"/>
      <c r="D96" s="3"/>
      <c r="E96" s="183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1"/>
      <c r="CR96" s="1"/>
    </row>
    <row r="97" spans="3:96" ht="14.25">
      <c r="C97" s="1"/>
      <c r="D97" s="3"/>
      <c r="E97" s="183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1"/>
      <c r="CR97" s="1"/>
    </row>
    <row r="98" spans="3:96" ht="14.25">
      <c r="C98" s="1"/>
      <c r="D98" s="3"/>
      <c r="E98" s="183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1"/>
      <c r="CR98" s="1"/>
    </row>
    <row r="99" spans="3:96" ht="14.25">
      <c r="C99" s="1"/>
      <c r="D99" s="3"/>
      <c r="E99" s="183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1"/>
      <c r="CR99" s="1"/>
    </row>
    <row r="100" spans="3:96" ht="14.25">
      <c r="C100" s="1"/>
      <c r="D100" s="3"/>
      <c r="E100" s="183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1"/>
      <c r="CR100" s="1"/>
    </row>
    <row r="101" spans="3:96" ht="14.25">
      <c r="C101" s="1"/>
      <c r="D101" s="3"/>
      <c r="E101" s="183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1"/>
      <c r="CR101" s="1"/>
    </row>
    <row r="102" spans="3:96" ht="14.25">
      <c r="C102" s="1"/>
      <c r="D102" s="3"/>
      <c r="E102" s="183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  <c r="CG102" s="1"/>
      <c r="CH102" s="1"/>
      <c r="CI102" s="1"/>
      <c r="CJ102" s="1"/>
      <c r="CK102" s="1"/>
      <c r="CL102" s="1"/>
      <c r="CM102" s="1"/>
      <c r="CN102" s="1"/>
      <c r="CO102" s="1"/>
      <c r="CP102" s="1"/>
      <c r="CQ102" s="1"/>
      <c r="CR102" s="1"/>
    </row>
    <row r="103" spans="3:96" ht="14.25">
      <c r="C103" s="1"/>
      <c r="D103" s="3"/>
      <c r="E103" s="183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1"/>
      <c r="CQ103" s="1"/>
      <c r="CR103" s="1"/>
    </row>
    <row r="104" spans="3:96" ht="14.25">
      <c r="C104" s="1"/>
      <c r="D104" s="3"/>
      <c r="E104" s="183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1"/>
      <c r="CQ104" s="1"/>
      <c r="CR104" s="1"/>
    </row>
    <row r="105" spans="3:96" ht="14.25">
      <c r="C105" s="1"/>
      <c r="D105" s="3"/>
      <c r="E105" s="183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1"/>
      <c r="CQ105" s="1"/>
      <c r="CR105" s="1"/>
    </row>
    <row r="106" spans="3:96" ht="14.25">
      <c r="C106" s="1"/>
      <c r="D106" s="3"/>
      <c r="E106" s="183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1"/>
      <c r="CQ106" s="1"/>
      <c r="CR106" s="1"/>
    </row>
    <row r="107" spans="3:96" ht="14.25">
      <c r="C107" s="1"/>
      <c r="D107" s="3"/>
      <c r="E107" s="183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1"/>
      <c r="CQ107" s="1"/>
      <c r="CR107" s="1"/>
    </row>
    <row r="108" spans="3:96" ht="14.25">
      <c r="C108" s="1"/>
      <c r="D108" s="3"/>
      <c r="E108" s="183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1"/>
      <c r="CQ108" s="1"/>
      <c r="CR108" s="1"/>
    </row>
    <row r="109" spans="3:96" ht="14.25">
      <c r="C109" s="1"/>
      <c r="D109" s="3"/>
      <c r="E109" s="183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1"/>
      <c r="CQ109" s="1"/>
      <c r="CR109" s="1"/>
    </row>
    <row r="110" spans="3:96" ht="14.25">
      <c r="C110" s="1"/>
      <c r="D110" s="3"/>
      <c r="E110" s="183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1"/>
      <c r="CQ110" s="1"/>
      <c r="CR110" s="1"/>
    </row>
    <row r="111" spans="3:96" ht="14.25">
      <c r="C111" s="1"/>
      <c r="D111" s="3"/>
      <c r="E111" s="183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1"/>
      <c r="CQ111" s="1"/>
      <c r="CR111" s="1"/>
    </row>
    <row r="112" spans="3:96" ht="14.25">
      <c r="C112" s="1"/>
      <c r="D112" s="3"/>
      <c r="E112" s="183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1"/>
      <c r="CR112" s="1"/>
    </row>
    <row r="113" spans="3:96" ht="14.25">
      <c r="C113" s="1"/>
      <c r="D113" s="3"/>
      <c r="E113" s="183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1"/>
      <c r="CR113" s="1"/>
    </row>
    <row r="114" spans="3:96" ht="14.25">
      <c r="C114" s="1"/>
      <c r="D114" s="3"/>
      <c r="E114" s="183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1"/>
      <c r="CR114" s="1"/>
    </row>
    <row r="115" spans="3:96" ht="14.25">
      <c r="C115" s="1"/>
      <c r="D115" s="3"/>
      <c r="E115" s="183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1"/>
      <c r="CQ115" s="1"/>
      <c r="CR115" s="1"/>
    </row>
    <row r="116" spans="3:96" ht="14.25">
      <c r="C116" s="1"/>
      <c r="D116" s="3"/>
      <c r="E116" s="183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1"/>
      <c r="CQ116" s="1"/>
      <c r="CR116" s="1"/>
    </row>
    <row r="117" spans="3:96" ht="14.25">
      <c r="C117" s="1"/>
      <c r="D117" s="3"/>
      <c r="E117" s="183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1"/>
      <c r="CR117" s="1"/>
    </row>
    <row r="118" spans="3:96" ht="14.25">
      <c r="C118" s="1"/>
      <c r="D118" s="3"/>
      <c r="E118" s="183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1"/>
      <c r="CR118" s="1"/>
    </row>
    <row r="119" spans="3:96" ht="14.25">
      <c r="C119" s="1"/>
      <c r="D119" s="3"/>
      <c r="E119" s="183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  <c r="CP119" s="1"/>
      <c r="CQ119" s="1"/>
      <c r="CR119" s="1"/>
    </row>
    <row r="120" spans="3:96" ht="14.25">
      <c r="C120" s="1"/>
      <c r="D120" s="3"/>
      <c r="E120" s="183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1"/>
      <c r="CQ120" s="1"/>
      <c r="CR120" s="1"/>
    </row>
    <row r="121" spans="3:96" ht="14.25">
      <c r="C121" s="1"/>
      <c r="D121" s="3"/>
      <c r="E121" s="183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  <c r="CN121" s="1"/>
      <c r="CO121" s="1"/>
      <c r="CP121" s="1"/>
      <c r="CQ121" s="1"/>
      <c r="CR121" s="1"/>
    </row>
    <row r="122" spans="3:96" ht="14.25">
      <c r="C122" s="1"/>
      <c r="D122" s="3"/>
      <c r="E122" s="183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1"/>
      <c r="CQ122" s="1"/>
      <c r="CR122" s="1"/>
    </row>
    <row r="123" spans="3:96" ht="14.25">
      <c r="C123" s="1"/>
      <c r="D123" s="3"/>
      <c r="E123" s="183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1"/>
      <c r="CQ123" s="1"/>
      <c r="CR123" s="1"/>
    </row>
    <row r="124" spans="3:96" ht="14.25">
      <c r="C124" s="1"/>
      <c r="D124" s="3"/>
      <c r="E124" s="183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1"/>
      <c r="CR124" s="1"/>
    </row>
    <row r="125" spans="3:96" ht="14.25">
      <c r="C125" s="1"/>
      <c r="D125" s="3"/>
      <c r="E125" s="183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1"/>
      <c r="CN125" s="1"/>
      <c r="CO125" s="1"/>
      <c r="CP125" s="1"/>
      <c r="CQ125" s="1"/>
      <c r="CR125" s="1"/>
    </row>
    <row r="126" spans="3:96" ht="14.25">
      <c r="C126" s="1"/>
      <c r="D126" s="3"/>
      <c r="E126" s="183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  <c r="CN126" s="1"/>
      <c r="CO126" s="1"/>
      <c r="CP126" s="1"/>
      <c r="CQ126" s="1"/>
      <c r="CR126" s="1"/>
    </row>
    <row r="127" spans="3:96" ht="14.25">
      <c r="C127" s="1"/>
      <c r="D127" s="3"/>
      <c r="E127" s="183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1"/>
      <c r="CQ127" s="1"/>
      <c r="CR127" s="1"/>
    </row>
    <row r="128" spans="3:96" ht="14.25">
      <c r="C128" s="1"/>
      <c r="D128" s="3"/>
      <c r="E128" s="183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1"/>
      <c r="CQ128" s="1"/>
      <c r="CR128" s="1"/>
    </row>
    <row r="129" spans="3:96" ht="14.25">
      <c r="C129" s="1"/>
      <c r="D129" s="3"/>
      <c r="E129" s="183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1"/>
      <c r="CQ129" s="1"/>
      <c r="CR129" s="1"/>
    </row>
    <row r="130" spans="3:96" ht="14.25">
      <c r="C130" s="1"/>
      <c r="D130" s="3"/>
      <c r="E130" s="183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  <c r="CL130" s="1"/>
      <c r="CM130" s="1"/>
      <c r="CN130" s="1"/>
      <c r="CO130" s="1"/>
      <c r="CP130" s="1"/>
      <c r="CQ130" s="1"/>
      <c r="CR130" s="1"/>
    </row>
    <row r="131" spans="3:96" ht="14.25">
      <c r="C131" s="1"/>
      <c r="D131" s="3"/>
      <c r="E131" s="183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  <c r="CL131" s="1"/>
      <c r="CM131" s="1"/>
      <c r="CN131" s="1"/>
      <c r="CO131" s="1"/>
      <c r="CP131" s="1"/>
      <c r="CQ131" s="1"/>
      <c r="CR131" s="1"/>
    </row>
    <row r="132" spans="3:96" ht="14.25">
      <c r="C132" s="1"/>
      <c r="D132" s="3"/>
      <c r="E132" s="183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  <c r="CL132" s="1"/>
      <c r="CM132" s="1"/>
      <c r="CN132" s="1"/>
      <c r="CO132" s="1"/>
      <c r="CP132" s="1"/>
      <c r="CQ132" s="1"/>
      <c r="CR132" s="1"/>
    </row>
    <row r="133" spans="3:96" ht="14.25">
      <c r="C133" s="1"/>
      <c r="D133" s="3"/>
      <c r="E133" s="183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  <c r="CL133" s="1"/>
      <c r="CM133" s="1"/>
      <c r="CN133" s="1"/>
      <c r="CO133" s="1"/>
      <c r="CP133" s="1"/>
      <c r="CQ133" s="1"/>
      <c r="CR133" s="1"/>
    </row>
    <row r="134" spans="3:96" ht="14.25">
      <c r="C134" s="1"/>
      <c r="D134" s="3"/>
      <c r="E134" s="183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1"/>
      <c r="CC134" s="1"/>
      <c r="CD134" s="1"/>
      <c r="CE134" s="1"/>
      <c r="CF134" s="1"/>
      <c r="CG134" s="1"/>
      <c r="CH134" s="1"/>
      <c r="CI134" s="1"/>
      <c r="CJ134" s="1"/>
      <c r="CK134" s="1"/>
      <c r="CL134" s="1"/>
      <c r="CM134" s="1"/>
      <c r="CN134" s="1"/>
      <c r="CO134" s="1"/>
      <c r="CP134" s="1"/>
      <c r="CQ134" s="1"/>
      <c r="CR134" s="1"/>
    </row>
    <row r="135" spans="3:96" ht="14.25">
      <c r="C135" s="1"/>
      <c r="D135" s="3"/>
      <c r="E135" s="183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  <c r="CL135" s="1"/>
      <c r="CM135" s="1"/>
      <c r="CN135" s="1"/>
      <c r="CO135" s="1"/>
      <c r="CP135" s="1"/>
      <c r="CQ135" s="1"/>
      <c r="CR135" s="1"/>
    </row>
    <row r="136" spans="3:96" ht="14.25">
      <c r="C136" s="1"/>
      <c r="D136" s="3"/>
      <c r="E136" s="183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1"/>
      <c r="CL136" s="1"/>
      <c r="CM136" s="1"/>
      <c r="CN136" s="1"/>
      <c r="CO136" s="1"/>
      <c r="CP136" s="1"/>
      <c r="CQ136" s="1"/>
      <c r="CR136" s="1"/>
    </row>
    <row r="137" spans="3:96" ht="14.25">
      <c r="C137" s="1"/>
      <c r="D137" s="3"/>
      <c r="E137" s="183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1"/>
      <c r="CL137" s="1"/>
      <c r="CM137" s="1"/>
      <c r="CN137" s="1"/>
      <c r="CO137" s="1"/>
      <c r="CP137" s="1"/>
      <c r="CQ137" s="1"/>
      <c r="CR137" s="1"/>
    </row>
    <row r="138" spans="3:96" ht="14.25">
      <c r="C138" s="1"/>
      <c r="D138" s="3"/>
      <c r="E138" s="183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  <c r="CN138" s="1"/>
      <c r="CO138" s="1"/>
      <c r="CP138" s="1"/>
      <c r="CQ138" s="1"/>
      <c r="CR138" s="1"/>
    </row>
    <row r="139" spans="3:96" ht="14.25">
      <c r="C139" s="1"/>
      <c r="D139" s="3"/>
      <c r="E139" s="183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1"/>
      <c r="CL139" s="1"/>
      <c r="CM139" s="1"/>
      <c r="CN139" s="1"/>
      <c r="CO139" s="1"/>
      <c r="CP139" s="1"/>
      <c r="CQ139" s="1"/>
      <c r="CR139" s="1"/>
    </row>
    <row r="140" spans="3:96" ht="14.25">
      <c r="C140" s="1"/>
      <c r="D140" s="3"/>
      <c r="E140" s="183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1"/>
      <c r="CL140" s="1"/>
      <c r="CM140" s="1"/>
      <c r="CN140" s="1"/>
      <c r="CO140" s="1"/>
      <c r="CP140" s="1"/>
      <c r="CQ140" s="1"/>
      <c r="CR140" s="1"/>
    </row>
    <row r="141" spans="3:96" ht="14.25">
      <c r="C141" s="1"/>
      <c r="D141" s="3"/>
      <c r="E141" s="183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1"/>
      <c r="CL141" s="1"/>
      <c r="CM141" s="1"/>
      <c r="CN141" s="1"/>
      <c r="CO141" s="1"/>
      <c r="CP141" s="1"/>
      <c r="CQ141" s="1"/>
      <c r="CR141" s="1"/>
    </row>
    <row r="142" spans="3:96" ht="14.25">
      <c r="C142" s="1"/>
      <c r="D142" s="3"/>
      <c r="E142" s="183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1"/>
      <c r="CL142" s="1"/>
      <c r="CM142" s="1"/>
      <c r="CN142" s="1"/>
      <c r="CO142" s="1"/>
      <c r="CP142" s="1"/>
      <c r="CQ142" s="1"/>
      <c r="CR142" s="1"/>
    </row>
    <row r="143" spans="3:96" ht="14.25">
      <c r="C143" s="1"/>
      <c r="D143" s="3"/>
      <c r="E143" s="183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1"/>
      <c r="CL143" s="1"/>
      <c r="CM143" s="1"/>
      <c r="CN143" s="1"/>
      <c r="CO143" s="1"/>
      <c r="CP143" s="1"/>
      <c r="CQ143" s="1"/>
      <c r="CR143" s="1"/>
    </row>
    <row r="144" spans="3:96" ht="14.25">
      <c r="C144" s="1"/>
      <c r="D144" s="3"/>
      <c r="E144" s="183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1"/>
      <c r="CL144" s="1"/>
      <c r="CM144" s="1"/>
      <c r="CN144" s="1"/>
      <c r="CO144" s="1"/>
      <c r="CP144" s="1"/>
      <c r="CQ144" s="1"/>
      <c r="CR144" s="1"/>
    </row>
    <row r="145" spans="3:96" ht="14.25">
      <c r="C145" s="1"/>
      <c r="D145" s="3"/>
      <c r="E145" s="183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1"/>
      <c r="CL145" s="1"/>
      <c r="CM145" s="1"/>
      <c r="CN145" s="1"/>
      <c r="CO145" s="1"/>
      <c r="CP145" s="1"/>
      <c r="CQ145" s="1"/>
      <c r="CR145" s="1"/>
    </row>
    <row r="146" spans="3:96" ht="14.25">
      <c r="C146" s="1"/>
      <c r="D146" s="3"/>
      <c r="E146" s="183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  <c r="CJ146" s="1"/>
      <c r="CK146" s="1"/>
      <c r="CL146" s="1"/>
      <c r="CM146" s="1"/>
      <c r="CN146" s="1"/>
      <c r="CO146" s="1"/>
      <c r="CP146" s="1"/>
      <c r="CQ146" s="1"/>
      <c r="CR146" s="1"/>
    </row>
    <row r="147" spans="3:96" ht="14.25">
      <c r="C147" s="1"/>
      <c r="D147" s="3"/>
      <c r="E147" s="183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1"/>
      <c r="CL147" s="1"/>
      <c r="CM147" s="1"/>
      <c r="CN147" s="1"/>
      <c r="CO147" s="1"/>
      <c r="CP147" s="1"/>
      <c r="CQ147" s="1"/>
      <c r="CR147" s="1"/>
    </row>
    <row r="148" spans="3:96" ht="14.25">
      <c r="C148" s="1"/>
      <c r="D148" s="3"/>
      <c r="E148" s="183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  <c r="CJ148" s="1"/>
      <c r="CK148" s="1"/>
      <c r="CL148" s="1"/>
      <c r="CM148" s="1"/>
      <c r="CN148" s="1"/>
      <c r="CO148" s="1"/>
      <c r="CP148" s="1"/>
      <c r="CQ148" s="1"/>
      <c r="CR148" s="1"/>
    </row>
    <row r="149" spans="3:96" ht="14.25">
      <c r="C149" s="1"/>
      <c r="D149" s="3"/>
      <c r="E149" s="183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"/>
      <c r="CL149" s="1"/>
      <c r="CM149" s="1"/>
      <c r="CN149" s="1"/>
      <c r="CO149" s="1"/>
      <c r="CP149" s="1"/>
      <c r="CQ149" s="1"/>
      <c r="CR149" s="1"/>
    </row>
    <row r="150" spans="3:96" ht="14.25">
      <c r="C150" s="1"/>
      <c r="D150" s="3"/>
      <c r="E150" s="183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1"/>
      <c r="CP150" s="1"/>
      <c r="CQ150" s="1"/>
      <c r="CR150" s="1"/>
    </row>
    <row r="151" spans="3:96" ht="14.25">
      <c r="C151" s="1"/>
      <c r="D151" s="3"/>
      <c r="E151" s="183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  <c r="CN151" s="1"/>
      <c r="CO151" s="1"/>
      <c r="CP151" s="1"/>
      <c r="CQ151" s="1"/>
      <c r="CR151" s="1"/>
    </row>
    <row r="152" spans="3:96" ht="14.25">
      <c r="C152" s="1"/>
      <c r="D152" s="3"/>
      <c r="E152" s="183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1"/>
      <c r="CQ152" s="1"/>
      <c r="CR152" s="1"/>
    </row>
    <row r="153" spans="3:96" ht="14.25">
      <c r="C153" s="1"/>
      <c r="D153" s="3"/>
      <c r="E153" s="183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1"/>
      <c r="CN153" s="1"/>
      <c r="CO153" s="1"/>
      <c r="CP153" s="1"/>
      <c r="CQ153" s="1"/>
      <c r="CR153" s="1"/>
    </row>
    <row r="154" spans="3:96" ht="14.25">
      <c r="C154" s="1"/>
      <c r="D154" s="3"/>
      <c r="E154" s="183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"/>
      <c r="CL154" s="1"/>
      <c r="CM154" s="1"/>
      <c r="CN154" s="1"/>
      <c r="CO154" s="1"/>
      <c r="CP154" s="1"/>
      <c r="CQ154" s="1"/>
      <c r="CR154" s="1"/>
    </row>
    <row r="155" spans="3:96" ht="14.25">
      <c r="C155" s="1"/>
      <c r="D155" s="3"/>
      <c r="E155" s="183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  <c r="CL155" s="1"/>
      <c r="CM155" s="1"/>
      <c r="CN155" s="1"/>
      <c r="CO155" s="1"/>
      <c r="CP155" s="1"/>
      <c r="CQ155" s="1"/>
      <c r="CR155" s="1"/>
    </row>
    <row r="156" spans="3:96" ht="14.25">
      <c r="C156" s="1"/>
      <c r="D156" s="3"/>
      <c r="E156" s="183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"/>
      <c r="CL156" s="1"/>
      <c r="CM156" s="1"/>
      <c r="CN156" s="1"/>
      <c r="CO156" s="1"/>
      <c r="CP156" s="1"/>
      <c r="CQ156" s="1"/>
      <c r="CR156" s="1"/>
    </row>
    <row r="157" spans="3:96" ht="14.25">
      <c r="C157" s="1"/>
      <c r="D157" s="3"/>
      <c r="E157" s="183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  <c r="CJ157" s="1"/>
      <c r="CK157" s="1"/>
      <c r="CL157" s="1"/>
      <c r="CM157" s="1"/>
      <c r="CN157" s="1"/>
      <c r="CO157" s="1"/>
      <c r="CP157" s="1"/>
      <c r="CQ157" s="1"/>
      <c r="CR157" s="1"/>
    </row>
    <row r="158" spans="3:96" ht="14.25">
      <c r="C158" s="1"/>
      <c r="D158" s="3"/>
      <c r="E158" s="183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  <c r="CJ158" s="1"/>
      <c r="CK158" s="1"/>
      <c r="CL158" s="1"/>
      <c r="CM158" s="1"/>
      <c r="CN158" s="1"/>
      <c r="CO158" s="1"/>
      <c r="CP158" s="1"/>
      <c r="CQ158" s="1"/>
      <c r="CR158" s="1"/>
    </row>
    <row r="159" spans="3:96" ht="14.25">
      <c r="C159" s="1"/>
      <c r="D159" s="3"/>
      <c r="E159" s="183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1"/>
      <c r="CJ159" s="1"/>
      <c r="CK159" s="1"/>
      <c r="CL159" s="1"/>
      <c r="CM159" s="1"/>
      <c r="CN159" s="1"/>
      <c r="CO159" s="1"/>
      <c r="CP159" s="1"/>
      <c r="CQ159" s="1"/>
      <c r="CR159" s="1"/>
    </row>
    <row r="160" spans="3:96" ht="14.25">
      <c r="C160" s="1"/>
      <c r="D160" s="3"/>
      <c r="E160" s="183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1"/>
      <c r="CJ160" s="1"/>
      <c r="CK160" s="1"/>
      <c r="CL160" s="1"/>
      <c r="CM160" s="1"/>
      <c r="CN160" s="1"/>
      <c r="CO160" s="1"/>
      <c r="CP160" s="1"/>
      <c r="CQ160" s="1"/>
      <c r="CR160" s="1"/>
    </row>
    <row r="161" spans="3:96" ht="14.25">
      <c r="C161" s="1"/>
      <c r="D161" s="3"/>
      <c r="E161" s="183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1"/>
      <c r="CJ161" s="1"/>
      <c r="CK161" s="1"/>
      <c r="CL161" s="1"/>
      <c r="CM161" s="1"/>
      <c r="CN161" s="1"/>
      <c r="CO161" s="1"/>
      <c r="CP161" s="1"/>
      <c r="CQ161" s="1"/>
      <c r="CR161" s="1"/>
    </row>
    <row r="162" spans="3:96" ht="14.25">
      <c r="C162" s="1"/>
      <c r="D162" s="3"/>
      <c r="E162" s="183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1"/>
      <c r="CJ162" s="1"/>
      <c r="CK162" s="1"/>
      <c r="CL162" s="1"/>
      <c r="CM162" s="1"/>
      <c r="CN162" s="1"/>
      <c r="CO162" s="1"/>
      <c r="CP162" s="1"/>
      <c r="CQ162" s="1"/>
      <c r="CR162" s="1"/>
    </row>
    <row r="163" spans="3:96" ht="14.25">
      <c r="C163" s="1"/>
      <c r="D163" s="3"/>
      <c r="E163" s="183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1"/>
      <c r="CB163" s="1"/>
      <c r="CC163" s="1"/>
      <c r="CD163" s="1"/>
      <c r="CE163" s="1"/>
      <c r="CF163" s="1"/>
      <c r="CG163" s="1"/>
      <c r="CH163" s="1"/>
      <c r="CI163" s="1"/>
      <c r="CJ163" s="1"/>
      <c r="CK163" s="1"/>
      <c r="CL163" s="1"/>
      <c r="CM163" s="1"/>
      <c r="CN163" s="1"/>
      <c r="CO163" s="1"/>
      <c r="CP163" s="1"/>
      <c r="CQ163" s="1"/>
      <c r="CR163" s="1"/>
    </row>
    <row r="164" spans="3:96" ht="14.25">
      <c r="C164" s="1"/>
      <c r="D164" s="3"/>
      <c r="E164" s="183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1"/>
      <c r="CI164" s="1"/>
      <c r="CJ164" s="1"/>
      <c r="CK164" s="1"/>
      <c r="CL164" s="1"/>
      <c r="CM164" s="1"/>
      <c r="CN164" s="1"/>
      <c r="CO164" s="1"/>
      <c r="CP164" s="1"/>
      <c r="CQ164" s="1"/>
      <c r="CR164" s="1"/>
    </row>
    <row r="165" spans="3:96" ht="14.25">
      <c r="C165" s="1"/>
      <c r="D165" s="3"/>
      <c r="E165" s="183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  <c r="CI165" s="1"/>
      <c r="CJ165" s="1"/>
      <c r="CK165" s="1"/>
      <c r="CL165" s="1"/>
      <c r="CM165" s="1"/>
      <c r="CN165" s="1"/>
      <c r="CO165" s="1"/>
      <c r="CP165" s="1"/>
      <c r="CQ165" s="1"/>
      <c r="CR165" s="1"/>
    </row>
    <row r="166" spans="3:96" ht="14.25">
      <c r="C166" s="1"/>
      <c r="D166" s="3"/>
      <c r="E166" s="183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  <c r="CI166" s="1"/>
      <c r="CJ166" s="1"/>
      <c r="CK166" s="1"/>
      <c r="CL166" s="1"/>
      <c r="CM166" s="1"/>
      <c r="CN166" s="1"/>
      <c r="CO166" s="1"/>
      <c r="CP166" s="1"/>
      <c r="CQ166" s="1"/>
      <c r="CR166" s="1"/>
    </row>
    <row r="167" spans="3:96" ht="14.25">
      <c r="C167" s="1"/>
      <c r="D167" s="3"/>
      <c r="E167" s="183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1"/>
      <c r="CJ167" s="1"/>
      <c r="CK167" s="1"/>
      <c r="CL167" s="1"/>
      <c r="CM167" s="1"/>
      <c r="CN167" s="1"/>
      <c r="CO167" s="1"/>
      <c r="CP167" s="1"/>
      <c r="CQ167" s="1"/>
      <c r="CR167" s="1"/>
    </row>
    <row r="168" spans="3:96" ht="14.25">
      <c r="C168" s="1"/>
      <c r="D168" s="3"/>
      <c r="E168" s="183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1"/>
      <c r="CJ168" s="1"/>
      <c r="CK168" s="1"/>
      <c r="CL168" s="1"/>
      <c r="CM168" s="1"/>
      <c r="CN168" s="1"/>
      <c r="CO168" s="1"/>
      <c r="CP168" s="1"/>
      <c r="CQ168" s="1"/>
      <c r="CR168" s="1"/>
    </row>
    <row r="169" spans="3:96" ht="14.25">
      <c r="C169" s="1"/>
      <c r="D169" s="3"/>
      <c r="E169" s="183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  <c r="CI169" s="1"/>
      <c r="CJ169" s="1"/>
      <c r="CK169" s="1"/>
      <c r="CL169" s="1"/>
      <c r="CM169" s="1"/>
      <c r="CN169" s="1"/>
      <c r="CO169" s="1"/>
      <c r="CP169" s="1"/>
      <c r="CQ169" s="1"/>
      <c r="CR169" s="1"/>
    </row>
    <row r="170" spans="3:96" ht="14.25">
      <c r="C170" s="1"/>
      <c r="D170" s="3"/>
      <c r="E170" s="183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1"/>
      <c r="CJ170" s="1"/>
      <c r="CK170" s="1"/>
      <c r="CL170" s="1"/>
      <c r="CM170" s="1"/>
      <c r="CN170" s="1"/>
      <c r="CO170" s="1"/>
      <c r="CP170" s="1"/>
      <c r="CQ170" s="1"/>
      <c r="CR170" s="1"/>
    </row>
    <row r="171" spans="3:96" ht="14.25">
      <c r="C171" s="1"/>
      <c r="D171" s="3"/>
      <c r="E171" s="183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1"/>
      <c r="CJ171" s="1"/>
      <c r="CK171" s="1"/>
      <c r="CL171" s="1"/>
      <c r="CM171" s="1"/>
      <c r="CN171" s="1"/>
      <c r="CO171" s="1"/>
      <c r="CP171" s="1"/>
      <c r="CQ171" s="1"/>
      <c r="CR171" s="1"/>
    </row>
    <row r="172" spans="3:96" ht="14.25">
      <c r="C172" s="1"/>
      <c r="D172" s="3"/>
      <c r="E172" s="183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1"/>
      <c r="CJ172" s="1"/>
      <c r="CK172" s="1"/>
      <c r="CL172" s="1"/>
      <c r="CM172" s="1"/>
      <c r="CN172" s="1"/>
      <c r="CO172" s="1"/>
      <c r="CP172" s="1"/>
      <c r="CQ172" s="1"/>
      <c r="CR172" s="1"/>
    </row>
    <row r="173" spans="3:96" ht="14.25">
      <c r="C173" s="1"/>
      <c r="D173" s="3"/>
      <c r="E173" s="183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1"/>
      <c r="CJ173" s="1"/>
      <c r="CK173" s="1"/>
      <c r="CL173" s="1"/>
      <c r="CM173" s="1"/>
      <c r="CN173" s="1"/>
      <c r="CO173" s="1"/>
      <c r="CP173" s="1"/>
      <c r="CQ173" s="1"/>
      <c r="CR173" s="1"/>
    </row>
    <row r="174" spans="3:96" ht="14.25">
      <c r="C174" s="1"/>
      <c r="D174" s="3"/>
      <c r="E174" s="183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1"/>
      <c r="CJ174" s="1"/>
      <c r="CK174" s="1"/>
      <c r="CL174" s="1"/>
      <c r="CM174" s="1"/>
      <c r="CN174" s="1"/>
      <c r="CO174" s="1"/>
      <c r="CP174" s="1"/>
      <c r="CQ174" s="1"/>
      <c r="CR174" s="1"/>
    </row>
    <row r="175" spans="3:96" ht="14.25">
      <c r="C175" s="1"/>
      <c r="D175" s="3"/>
      <c r="E175" s="183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1"/>
      <c r="CJ175" s="1"/>
      <c r="CK175" s="1"/>
      <c r="CL175" s="1"/>
      <c r="CM175" s="1"/>
      <c r="CN175" s="1"/>
      <c r="CO175" s="1"/>
      <c r="CP175" s="1"/>
      <c r="CQ175" s="1"/>
      <c r="CR175" s="1"/>
    </row>
    <row r="176" spans="3:96" ht="14.25">
      <c r="C176" s="1"/>
      <c r="D176" s="3"/>
      <c r="E176" s="183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1"/>
      <c r="CL176" s="1"/>
      <c r="CM176" s="1"/>
      <c r="CN176" s="1"/>
      <c r="CO176" s="1"/>
      <c r="CP176" s="1"/>
      <c r="CQ176" s="1"/>
      <c r="CR176" s="1"/>
    </row>
    <row r="177" spans="3:96" ht="14.25">
      <c r="C177" s="1"/>
      <c r="D177" s="3"/>
      <c r="E177" s="183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1"/>
      <c r="CJ177" s="1"/>
      <c r="CK177" s="1"/>
      <c r="CL177" s="1"/>
      <c r="CM177" s="1"/>
      <c r="CN177" s="1"/>
      <c r="CO177" s="1"/>
      <c r="CP177" s="1"/>
      <c r="CQ177" s="1"/>
      <c r="CR177" s="1"/>
    </row>
    <row r="178" spans="3:96" ht="14.25">
      <c r="C178" s="1"/>
      <c r="D178" s="3"/>
      <c r="E178" s="183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1"/>
      <c r="CJ178" s="1"/>
      <c r="CK178" s="1"/>
      <c r="CL178" s="1"/>
      <c r="CM178" s="1"/>
      <c r="CN178" s="1"/>
      <c r="CO178" s="1"/>
      <c r="CP178" s="1"/>
      <c r="CQ178" s="1"/>
      <c r="CR178" s="1"/>
    </row>
    <row r="179" spans="3:96" ht="14.25">
      <c r="C179" s="1"/>
      <c r="D179" s="3"/>
      <c r="E179" s="183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1"/>
      <c r="CJ179" s="1"/>
      <c r="CK179" s="1"/>
      <c r="CL179" s="1"/>
      <c r="CM179" s="1"/>
      <c r="CN179" s="1"/>
      <c r="CO179" s="1"/>
      <c r="CP179" s="1"/>
      <c r="CQ179" s="1"/>
      <c r="CR179" s="1"/>
    </row>
    <row r="180" spans="3:96" ht="14.25">
      <c r="C180" s="1"/>
      <c r="D180" s="3"/>
      <c r="E180" s="183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1"/>
      <c r="CJ180" s="1"/>
      <c r="CK180" s="1"/>
      <c r="CL180" s="1"/>
      <c r="CM180" s="1"/>
      <c r="CN180" s="1"/>
      <c r="CO180" s="1"/>
      <c r="CP180" s="1"/>
      <c r="CQ180" s="1"/>
      <c r="CR180" s="1"/>
    </row>
    <row r="181" spans="3:96" ht="14.25">
      <c r="C181" s="1"/>
      <c r="D181" s="3"/>
      <c r="E181" s="183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1"/>
      <c r="CJ181" s="1"/>
      <c r="CK181" s="1"/>
      <c r="CL181" s="1"/>
      <c r="CM181" s="1"/>
      <c r="CN181" s="1"/>
      <c r="CO181" s="1"/>
      <c r="CP181" s="1"/>
      <c r="CQ181" s="1"/>
      <c r="CR181" s="1"/>
    </row>
    <row r="182" spans="3:96" ht="14.25">
      <c r="C182" s="1"/>
      <c r="D182" s="3"/>
      <c r="E182" s="183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1"/>
      <c r="CJ182" s="1"/>
      <c r="CK182" s="1"/>
      <c r="CL182" s="1"/>
      <c r="CM182" s="1"/>
      <c r="CN182" s="1"/>
      <c r="CO182" s="1"/>
      <c r="CP182" s="1"/>
      <c r="CQ182" s="1"/>
      <c r="CR182" s="1"/>
    </row>
    <row r="183" spans="3:96" ht="14.25">
      <c r="C183" s="1"/>
      <c r="D183" s="3"/>
      <c r="E183" s="183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1"/>
      <c r="CI183" s="1"/>
      <c r="CJ183" s="1"/>
      <c r="CK183" s="1"/>
      <c r="CL183" s="1"/>
      <c r="CM183" s="1"/>
      <c r="CN183" s="1"/>
      <c r="CO183" s="1"/>
      <c r="CP183" s="1"/>
      <c r="CQ183" s="1"/>
      <c r="CR183" s="1"/>
    </row>
    <row r="184" spans="3:96" ht="14.25">
      <c r="C184" s="1"/>
      <c r="D184" s="3"/>
      <c r="E184" s="183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  <c r="CI184" s="1"/>
      <c r="CJ184" s="1"/>
      <c r="CK184" s="1"/>
      <c r="CL184" s="1"/>
      <c r="CM184" s="1"/>
      <c r="CN184" s="1"/>
      <c r="CO184" s="1"/>
      <c r="CP184" s="1"/>
      <c r="CQ184" s="1"/>
      <c r="CR184" s="1"/>
    </row>
    <row r="185" spans="3:96" ht="14.25">
      <c r="C185" s="1"/>
      <c r="D185" s="3"/>
      <c r="E185" s="183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1"/>
      <c r="CJ185" s="1"/>
      <c r="CK185" s="1"/>
      <c r="CL185" s="1"/>
      <c r="CM185" s="1"/>
      <c r="CN185" s="1"/>
      <c r="CO185" s="1"/>
      <c r="CP185" s="1"/>
      <c r="CQ185" s="1"/>
      <c r="CR185" s="1"/>
    </row>
    <row r="186" spans="3:96" ht="14.25">
      <c r="C186" s="1"/>
      <c r="D186" s="3"/>
      <c r="E186" s="183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  <c r="CI186" s="1"/>
      <c r="CJ186" s="1"/>
      <c r="CK186" s="1"/>
      <c r="CL186" s="1"/>
      <c r="CM186" s="1"/>
      <c r="CN186" s="1"/>
      <c r="CO186" s="1"/>
      <c r="CP186" s="1"/>
      <c r="CQ186" s="1"/>
      <c r="CR186" s="1"/>
    </row>
    <row r="187" spans="3:96" ht="14.25">
      <c r="C187" s="1"/>
      <c r="D187" s="3"/>
      <c r="E187" s="183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1"/>
      <c r="CI187" s="1"/>
      <c r="CJ187" s="1"/>
      <c r="CK187" s="1"/>
      <c r="CL187" s="1"/>
      <c r="CM187" s="1"/>
      <c r="CN187" s="1"/>
      <c r="CO187" s="1"/>
      <c r="CP187" s="1"/>
      <c r="CQ187" s="1"/>
      <c r="CR187" s="1"/>
    </row>
    <row r="188" spans="3:96" ht="14.25">
      <c r="C188" s="1"/>
      <c r="D188" s="3"/>
      <c r="E188" s="183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1"/>
      <c r="CI188" s="1"/>
      <c r="CJ188" s="1"/>
      <c r="CK188" s="1"/>
      <c r="CL188" s="1"/>
      <c r="CM188" s="1"/>
      <c r="CN188" s="1"/>
      <c r="CO188" s="1"/>
      <c r="CP188" s="1"/>
      <c r="CQ188" s="1"/>
      <c r="CR188" s="1"/>
    </row>
    <row r="189" spans="3:96" ht="14.25">
      <c r="C189" s="1"/>
      <c r="D189" s="3"/>
      <c r="E189" s="183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1"/>
      <c r="CJ189" s="1"/>
      <c r="CK189" s="1"/>
      <c r="CL189" s="1"/>
      <c r="CM189" s="1"/>
      <c r="CN189" s="1"/>
      <c r="CO189" s="1"/>
      <c r="CP189" s="1"/>
      <c r="CQ189" s="1"/>
      <c r="CR189" s="1"/>
    </row>
    <row r="190" spans="3:96" ht="14.25">
      <c r="C190" s="1"/>
      <c r="D190" s="3"/>
      <c r="E190" s="183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1"/>
      <c r="CJ190" s="1"/>
      <c r="CK190" s="1"/>
      <c r="CL190" s="1"/>
      <c r="CM190" s="1"/>
      <c r="CN190" s="1"/>
      <c r="CO190" s="1"/>
      <c r="CP190" s="1"/>
      <c r="CQ190" s="1"/>
      <c r="CR190" s="1"/>
    </row>
    <row r="191" spans="3:96" ht="14.25">
      <c r="C191" s="1"/>
      <c r="D191" s="3"/>
      <c r="E191" s="183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  <c r="CI191" s="1"/>
      <c r="CJ191" s="1"/>
      <c r="CK191" s="1"/>
      <c r="CL191" s="1"/>
      <c r="CM191" s="1"/>
      <c r="CN191" s="1"/>
      <c r="CO191" s="1"/>
      <c r="CP191" s="1"/>
      <c r="CQ191" s="1"/>
      <c r="CR191" s="1"/>
    </row>
    <row r="192" spans="3:96" ht="14.25">
      <c r="C192" s="1"/>
      <c r="D192" s="3"/>
      <c r="E192" s="183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1"/>
      <c r="CJ192" s="1"/>
      <c r="CK192" s="1"/>
      <c r="CL192" s="1"/>
      <c r="CM192" s="1"/>
      <c r="CN192" s="1"/>
      <c r="CO192" s="1"/>
      <c r="CP192" s="1"/>
      <c r="CQ192" s="1"/>
      <c r="CR192" s="1"/>
    </row>
    <row r="193" spans="3:96" ht="14.25">
      <c r="C193" s="1"/>
      <c r="D193" s="3"/>
      <c r="E193" s="183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1"/>
      <c r="CJ193" s="1"/>
      <c r="CK193" s="1"/>
      <c r="CL193" s="1"/>
      <c r="CM193" s="1"/>
      <c r="CN193" s="1"/>
      <c r="CO193" s="1"/>
      <c r="CP193" s="1"/>
      <c r="CQ193" s="1"/>
      <c r="CR193" s="1"/>
    </row>
    <row r="194" spans="3:96" ht="14.25">
      <c r="C194" s="1"/>
      <c r="D194" s="3"/>
      <c r="E194" s="183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  <c r="BM194" s="1"/>
      <c r="BN194" s="1"/>
      <c r="BO194" s="1"/>
      <c r="BP194" s="1"/>
      <c r="BQ194" s="1"/>
      <c r="BR194" s="1"/>
      <c r="BS194" s="1"/>
      <c r="BT194" s="1"/>
      <c r="BU194" s="1"/>
      <c r="BV194" s="1"/>
      <c r="BW194" s="1"/>
      <c r="BX194" s="1"/>
      <c r="BY194" s="1"/>
      <c r="BZ194" s="1"/>
      <c r="CA194" s="1"/>
      <c r="CB194" s="1"/>
      <c r="CC194" s="1"/>
      <c r="CD194" s="1"/>
      <c r="CE194" s="1"/>
      <c r="CF194" s="1"/>
      <c r="CG194" s="1"/>
      <c r="CH194" s="1"/>
      <c r="CI194" s="1"/>
      <c r="CJ194" s="1"/>
      <c r="CK194" s="1"/>
      <c r="CL194" s="1"/>
      <c r="CM194" s="1"/>
      <c r="CN194" s="1"/>
      <c r="CO194" s="1"/>
      <c r="CP194" s="1"/>
      <c r="CQ194" s="1"/>
      <c r="CR194" s="1"/>
    </row>
    <row r="195" spans="3:96" ht="14.25">
      <c r="C195" s="1"/>
      <c r="D195" s="3"/>
      <c r="E195" s="183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  <c r="CH195" s="1"/>
      <c r="CI195" s="1"/>
      <c r="CJ195" s="1"/>
      <c r="CK195" s="1"/>
      <c r="CL195" s="1"/>
      <c r="CM195" s="1"/>
      <c r="CN195" s="1"/>
      <c r="CO195" s="1"/>
      <c r="CP195" s="1"/>
      <c r="CQ195" s="1"/>
      <c r="CR195" s="1"/>
    </row>
    <row r="196" spans="3:96" ht="14.25">
      <c r="C196" s="1"/>
      <c r="D196" s="3"/>
      <c r="E196" s="183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  <c r="CI196" s="1"/>
      <c r="CJ196" s="1"/>
      <c r="CK196" s="1"/>
      <c r="CL196" s="1"/>
      <c r="CM196" s="1"/>
      <c r="CN196" s="1"/>
      <c r="CO196" s="1"/>
      <c r="CP196" s="1"/>
      <c r="CQ196" s="1"/>
      <c r="CR196" s="1"/>
    </row>
    <row r="197" spans="3:96" ht="14.25">
      <c r="C197" s="1"/>
      <c r="D197" s="3"/>
      <c r="E197" s="183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1"/>
      <c r="CJ197" s="1"/>
      <c r="CK197" s="1"/>
      <c r="CL197" s="1"/>
      <c r="CM197" s="1"/>
      <c r="CN197" s="1"/>
      <c r="CO197" s="1"/>
      <c r="CP197" s="1"/>
      <c r="CQ197" s="1"/>
      <c r="CR197" s="1"/>
    </row>
    <row r="198" spans="3:96" ht="14.25">
      <c r="C198" s="1"/>
      <c r="D198" s="3"/>
      <c r="E198" s="183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1"/>
      <c r="CJ198" s="1"/>
      <c r="CK198" s="1"/>
      <c r="CL198" s="1"/>
      <c r="CM198" s="1"/>
      <c r="CN198" s="1"/>
      <c r="CO198" s="1"/>
      <c r="CP198" s="1"/>
      <c r="CQ198" s="1"/>
      <c r="CR198" s="1"/>
    </row>
    <row r="199" spans="3:96" ht="14.25">
      <c r="C199" s="1"/>
      <c r="D199" s="3"/>
      <c r="E199" s="183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  <c r="CJ199" s="1"/>
      <c r="CK199" s="1"/>
      <c r="CL199" s="1"/>
      <c r="CM199" s="1"/>
      <c r="CN199" s="1"/>
      <c r="CO199" s="1"/>
      <c r="CP199" s="1"/>
      <c r="CQ199" s="1"/>
      <c r="CR199" s="1"/>
    </row>
    <row r="200" spans="3:96" ht="14.25">
      <c r="C200" s="1"/>
      <c r="D200" s="3"/>
      <c r="E200" s="183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1"/>
      <c r="CJ200" s="1"/>
      <c r="CK200" s="1"/>
      <c r="CL200" s="1"/>
      <c r="CM200" s="1"/>
      <c r="CN200" s="1"/>
      <c r="CO200" s="1"/>
      <c r="CP200" s="1"/>
      <c r="CQ200" s="1"/>
      <c r="CR200" s="1"/>
    </row>
    <row r="201" spans="3:96" ht="14.25">
      <c r="C201" s="1"/>
      <c r="D201" s="3"/>
      <c r="E201" s="183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"/>
      <c r="CI201" s="1"/>
      <c r="CJ201" s="1"/>
      <c r="CK201" s="1"/>
      <c r="CL201" s="1"/>
      <c r="CM201" s="1"/>
      <c r="CN201" s="1"/>
      <c r="CO201" s="1"/>
      <c r="CP201" s="1"/>
      <c r="CQ201" s="1"/>
      <c r="CR201" s="1"/>
    </row>
    <row r="202" spans="3:96" ht="14.25">
      <c r="C202" s="1"/>
      <c r="D202" s="3"/>
      <c r="E202" s="183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1"/>
      <c r="CI202" s="1"/>
      <c r="CJ202" s="1"/>
      <c r="CK202" s="1"/>
      <c r="CL202" s="1"/>
      <c r="CM202" s="1"/>
      <c r="CN202" s="1"/>
      <c r="CO202" s="1"/>
      <c r="CP202" s="1"/>
      <c r="CQ202" s="1"/>
      <c r="CR202" s="1"/>
    </row>
    <row r="203" spans="3:96" ht="14.25">
      <c r="C203" s="1"/>
      <c r="D203" s="3"/>
      <c r="E203" s="183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  <c r="CF203" s="1"/>
      <c r="CG203" s="1"/>
      <c r="CH203" s="1"/>
      <c r="CI203" s="1"/>
      <c r="CJ203" s="1"/>
      <c r="CK203" s="1"/>
      <c r="CL203" s="1"/>
      <c r="CM203" s="1"/>
      <c r="CN203" s="1"/>
      <c r="CO203" s="1"/>
      <c r="CP203" s="1"/>
      <c r="CQ203" s="1"/>
      <c r="CR203" s="1"/>
    </row>
    <row r="204" spans="3:96" ht="14.25">
      <c r="C204" s="1"/>
      <c r="D204" s="3"/>
      <c r="E204" s="183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/>
      <c r="CE204" s="1"/>
      <c r="CF204" s="1"/>
      <c r="CG204" s="1"/>
      <c r="CH204" s="1"/>
      <c r="CI204" s="1"/>
      <c r="CJ204" s="1"/>
      <c r="CK204" s="1"/>
      <c r="CL204" s="1"/>
      <c r="CM204" s="1"/>
      <c r="CN204" s="1"/>
      <c r="CO204" s="1"/>
      <c r="CP204" s="1"/>
      <c r="CQ204" s="1"/>
      <c r="CR204" s="1"/>
    </row>
    <row r="205" spans="3:96" ht="14.25">
      <c r="C205" s="1"/>
      <c r="D205" s="3"/>
      <c r="E205" s="183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1"/>
      <c r="CE205" s="1"/>
      <c r="CF205" s="1"/>
      <c r="CG205" s="1"/>
      <c r="CH205" s="1"/>
      <c r="CI205" s="1"/>
      <c r="CJ205" s="1"/>
      <c r="CK205" s="1"/>
      <c r="CL205" s="1"/>
      <c r="CM205" s="1"/>
      <c r="CN205" s="1"/>
      <c r="CO205" s="1"/>
      <c r="CP205" s="1"/>
      <c r="CQ205" s="1"/>
      <c r="CR205" s="1"/>
    </row>
    <row r="206" spans="3:96" ht="14.25">
      <c r="C206" s="1"/>
      <c r="D206" s="3"/>
      <c r="E206" s="183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1"/>
      <c r="CF206" s="1"/>
      <c r="CG206" s="1"/>
      <c r="CH206" s="1"/>
      <c r="CI206" s="1"/>
      <c r="CJ206" s="1"/>
      <c r="CK206" s="1"/>
      <c r="CL206" s="1"/>
      <c r="CM206" s="1"/>
      <c r="CN206" s="1"/>
      <c r="CO206" s="1"/>
      <c r="CP206" s="1"/>
      <c r="CQ206" s="1"/>
      <c r="CR206" s="1"/>
    </row>
    <row r="207" spans="3:96" ht="14.25">
      <c r="C207" s="1"/>
      <c r="D207" s="3"/>
      <c r="E207" s="183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  <c r="CE207" s="1"/>
      <c r="CF207" s="1"/>
      <c r="CG207" s="1"/>
      <c r="CH207" s="1"/>
      <c r="CI207" s="1"/>
      <c r="CJ207" s="1"/>
      <c r="CK207" s="1"/>
      <c r="CL207" s="1"/>
      <c r="CM207" s="1"/>
      <c r="CN207" s="1"/>
      <c r="CO207" s="1"/>
      <c r="CP207" s="1"/>
      <c r="CQ207" s="1"/>
      <c r="CR207" s="1"/>
    </row>
    <row r="208" spans="3:96" ht="14.25">
      <c r="C208" s="1"/>
      <c r="D208" s="3"/>
      <c r="E208" s="183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CE208" s="1"/>
      <c r="CF208" s="1"/>
      <c r="CG208" s="1"/>
      <c r="CH208" s="1"/>
      <c r="CI208" s="1"/>
      <c r="CJ208" s="1"/>
      <c r="CK208" s="1"/>
      <c r="CL208" s="1"/>
      <c r="CM208" s="1"/>
      <c r="CN208" s="1"/>
      <c r="CO208" s="1"/>
      <c r="CP208" s="1"/>
      <c r="CQ208" s="1"/>
      <c r="CR208" s="1"/>
    </row>
    <row r="209" spans="3:96" ht="14.25">
      <c r="C209" s="1"/>
      <c r="D209" s="3"/>
      <c r="E209" s="183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  <c r="CE209" s="1"/>
      <c r="CF209" s="1"/>
      <c r="CG209" s="1"/>
      <c r="CH209" s="1"/>
      <c r="CI209" s="1"/>
      <c r="CJ209" s="1"/>
      <c r="CK209" s="1"/>
      <c r="CL209" s="1"/>
      <c r="CM209" s="1"/>
      <c r="CN209" s="1"/>
      <c r="CO209" s="1"/>
      <c r="CP209" s="1"/>
      <c r="CQ209" s="1"/>
      <c r="CR209" s="1"/>
    </row>
    <row r="210" spans="3:96" ht="14.25">
      <c r="C210" s="1"/>
      <c r="D210" s="3"/>
      <c r="E210" s="183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  <c r="CE210" s="1"/>
      <c r="CF210" s="1"/>
      <c r="CG210" s="1"/>
      <c r="CH210" s="1"/>
      <c r="CI210" s="1"/>
      <c r="CJ210" s="1"/>
      <c r="CK210" s="1"/>
      <c r="CL210" s="1"/>
      <c r="CM210" s="1"/>
      <c r="CN210" s="1"/>
      <c r="CO210" s="1"/>
      <c r="CP210" s="1"/>
      <c r="CQ210" s="1"/>
      <c r="CR210" s="1"/>
    </row>
    <row r="211" spans="3:96" ht="14.25">
      <c r="C211" s="1"/>
      <c r="D211" s="3"/>
      <c r="E211" s="183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  <c r="CE211" s="1"/>
      <c r="CF211" s="1"/>
      <c r="CG211" s="1"/>
      <c r="CH211" s="1"/>
      <c r="CI211" s="1"/>
      <c r="CJ211" s="1"/>
      <c r="CK211" s="1"/>
      <c r="CL211" s="1"/>
      <c r="CM211" s="1"/>
      <c r="CN211" s="1"/>
      <c r="CO211" s="1"/>
      <c r="CP211" s="1"/>
      <c r="CQ211" s="1"/>
      <c r="CR211" s="1"/>
    </row>
    <row r="212" spans="3:96" ht="14.25">
      <c r="C212" s="1"/>
      <c r="D212" s="3"/>
      <c r="E212" s="183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  <c r="CE212" s="1"/>
      <c r="CF212" s="1"/>
      <c r="CG212" s="1"/>
      <c r="CH212" s="1"/>
      <c r="CI212" s="1"/>
      <c r="CJ212" s="1"/>
      <c r="CK212" s="1"/>
      <c r="CL212" s="1"/>
      <c r="CM212" s="1"/>
      <c r="CN212" s="1"/>
      <c r="CO212" s="1"/>
      <c r="CP212" s="1"/>
      <c r="CQ212" s="1"/>
      <c r="CR212" s="1"/>
    </row>
    <row r="213" spans="3:96" ht="14.25">
      <c r="C213" s="1"/>
      <c r="D213" s="3"/>
      <c r="E213" s="183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  <c r="CE213" s="1"/>
      <c r="CF213" s="1"/>
      <c r="CG213" s="1"/>
      <c r="CH213" s="1"/>
      <c r="CI213" s="1"/>
      <c r="CJ213" s="1"/>
      <c r="CK213" s="1"/>
      <c r="CL213" s="1"/>
      <c r="CM213" s="1"/>
      <c r="CN213" s="1"/>
      <c r="CO213" s="1"/>
      <c r="CP213" s="1"/>
      <c r="CQ213" s="1"/>
      <c r="CR213" s="1"/>
    </row>
    <row r="214" spans="3:96" ht="14.25">
      <c r="C214" s="1"/>
      <c r="D214" s="3"/>
      <c r="E214" s="183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/>
      <c r="CE214" s="1"/>
      <c r="CF214" s="1"/>
      <c r="CG214" s="1"/>
      <c r="CH214" s="1"/>
      <c r="CI214" s="1"/>
      <c r="CJ214" s="1"/>
      <c r="CK214" s="1"/>
      <c r="CL214" s="1"/>
      <c r="CM214" s="1"/>
      <c r="CN214" s="1"/>
      <c r="CO214" s="1"/>
      <c r="CP214" s="1"/>
      <c r="CQ214" s="1"/>
      <c r="CR214" s="1"/>
    </row>
    <row r="215" spans="3:96" ht="14.25">
      <c r="C215" s="1"/>
      <c r="D215" s="3"/>
      <c r="E215" s="183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  <c r="CD215" s="1"/>
      <c r="CE215" s="1"/>
      <c r="CF215" s="1"/>
      <c r="CG215" s="1"/>
      <c r="CH215" s="1"/>
      <c r="CI215" s="1"/>
      <c r="CJ215" s="1"/>
      <c r="CK215" s="1"/>
      <c r="CL215" s="1"/>
      <c r="CM215" s="1"/>
      <c r="CN215" s="1"/>
      <c r="CO215" s="1"/>
      <c r="CP215" s="1"/>
      <c r="CQ215" s="1"/>
      <c r="CR215" s="1"/>
    </row>
    <row r="216" spans="3:96" ht="14.25">
      <c r="C216" s="1"/>
      <c r="D216" s="3"/>
      <c r="E216" s="183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  <c r="CD216" s="1"/>
      <c r="CE216" s="1"/>
      <c r="CF216" s="1"/>
      <c r="CG216" s="1"/>
      <c r="CH216" s="1"/>
      <c r="CI216" s="1"/>
      <c r="CJ216" s="1"/>
      <c r="CK216" s="1"/>
      <c r="CL216" s="1"/>
      <c r="CM216" s="1"/>
      <c r="CN216" s="1"/>
      <c r="CO216" s="1"/>
      <c r="CP216" s="1"/>
      <c r="CQ216" s="1"/>
      <c r="CR216" s="1"/>
    </row>
    <row r="217" spans="3:96" ht="14.25">
      <c r="C217" s="1"/>
      <c r="D217" s="3"/>
      <c r="E217" s="183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  <c r="CD217" s="1"/>
      <c r="CE217" s="1"/>
      <c r="CF217" s="1"/>
      <c r="CG217" s="1"/>
      <c r="CH217" s="1"/>
      <c r="CI217" s="1"/>
      <c r="CJ217" s="1"/>
      <c r="CK217" s="1"/>
      <c r="CL217" s="1"/>
      <c r="CM217" s="1"/>
      <c r="CN217" s="1"/>
      <c r="CO217" s="1"/>
      <c r="CP217" s="1"/>
      <c r="CQ217" s="1"/>
      <c r="CR217" s="1"/>
    </row>
    <row r="218" spans="3:96" ht="14.25">
      <c r="C218" s="1"/>
      <c r="D218" s="3"/>
      <c r="E218" s="183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1"/>
      <c r="CD218" s="1"/>
      <c r="CE218" s="1"/>
      <c r="CF218" s="1"/>
      <c r="CG218" s="1"/>
      <c r="CH218" s="1"/>
      <c r="CI218" s="1"/>
      <c r="CJ218" s="1"/>
      <c r="CK218" s="1"/>
      <c r="CL218" s="1"/>
      <c r="CM218" s="1"/>
      <c r="CN218" s="1"/>
      <c r="CO218" s="1"/>
      <c r="CP218" s="1"/>
      <c r="CQ218" s="1"/>
      <c r="CR218" s="1"/>
    </row>
    <row r="219" spans="3:96" ht="14.25">
      <c r="C219" s="1"/>
      <c r="D219" s="3"/>
      <c r="E219" s="183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  <c r="CD219" s="1"/>
      <c r="CE219" s="1"/>
      <c r="CF219" s="1"/>
      <c r="CG219" s="1"/>
      <c r="CH219" s="1"/>
      <c r="CI219" s="1"/>
      <c r="CJ219" s="1"/>
      <c r="CK219" s="1"/>
      <c r="CL219" s="1"/>
      <c r="CM219" s="1"/>
      <c r="CN219" s="1"/>
      <c r="CO219" s="1"/>
      <c r="CP219" s="1"/>
      <c r="CQ219" s="1"/>
      <c r="CR219" s="1"/>
    </row>
    <row r="220" spans="3:96" ht="14.25">
      <c r="C220" s="1"/>
      <c r="D220" s="3"/>
      <c r="E220" s="183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  <c r="CD220" s="1"/>
      <c r="CE220" s="1"/>
      <c r="CF220" s="1"/>
      <c r="CG220" s="1"/>
      <c r="CH220" s="1"/>
      <c r="CI220" s="1"/>
      <c r="CJ220" s="1"/>
      <c r="CK220" s="1"/>
      <c r="CL220" s="1"/>
      <c r="CM220" s="1"/>
      <c r="CN220" s="1"/>
      <c r="CO220" s="1"/>
      <c r="CP220" s="1"/>
      <c r="CQ220" s="1"/>
      <c r="CR220" s="1"/>
    </row>
    <row r="221" spans="3:96" ht="14.25">
      <c r="C221" s="1"/>
      <c r="D221" s="3"/>
      <c r="E221" s="183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1"/>
      <c r="CD221" s="1"/>
      <c r="CE221" s="1"/>
      <c r="CF221" s="1"/>
      <c r="CG221" s="1"/>
      <c r="CH221" s="1"/>
      <c r="CI221" s="1"/>
      <c r="CJ221" s="1"/>
      <c r="CK221" s="1"/>
      <c r="CL221" s="1"/>
      <c r="CM221" s="1"/>
      <c r="CN221" s="1"/>
      <c r="CO221" s="1"/>
      <c r="CP221" s="1"/>
      <c r="CQ221" s="1"/>
      <c r="CR221" s="1"/>
    </row>
    <row r="222" spans="3:96">
      <c r="D222" s="4"/>
    </row>
    <row r="223" spans="3:96">
      <c r="D223" s="4"/>
    </row>
    <row r="224" spans="3:96">
      <c r="D224" s="4"/>
    </row>
    <row r="225" spans="4:4">
      <c r="D225" s="4"/>
    </row>
    <row r="226" spans="4:4">
      <c r="D226" s="4"/>
    </row>
    <row r="227" spans="4:4">
      <c r="D227" s="4"/>
    </row>
    <row r="228" spans="4:4">
      <c r="D228" s="4"/>
    </row>
    <row r="229" spans="4:4">
      <c r="D229" s="4"/>
    </row>
    <row r="230" spans="4:4">
      <c r="D230" s="4"/>
    </row>
    <row r="231" spans="4:4">
      <c r="D231" s="4"/>
    </row>
    <row r="232" spans="4:4">
      <c r="D232" s="4"/>
    </row>
    <row r="233" spans="4:4">
      <c r="D233" s="4"/>
    </row>
    <row r="234" spans="4:4">
      <c r="D234" s="4"/>
    </row>
    <row r="235" spans="4:4">
      <c r="D235" s="4"/>
    </row>
    <row r="236" spans="4:4">
      <c r="D236" s="4"/>
    </row>
    <row r="237" spans="4:4">
      <c r="D237" s="4"/>
    </row>
    <row r="238" spans="4:4">
      <c r="D238" s="4"/>
    </row>
    <row r="239" spans="4:4">
      <c r="D239" s="4"/>
    </row>
    <row r="240" spans="4:4">
      <c r="D240" s="4"/>
    </row>
    <row r="241" spans="4:4">
      <c r="D241" s="4"/>
    </row>
    <row r="242" spans="4:4">
      <c r="D242" s="4"/>
    </row>
    <row r="243" spans="4:4">
      <c r="D243" s="4"/>
    </row>
    <row r="244" spans="4:4">
      <c r="D244" s="4"/>
    </row>
    <row r="245" spans="4:4">
      <c r="D245" s="4"/>
    </row>
    <row r="246" spans="4:4">
      <c r="D246" s="4"/>
    </row>
    <row r="247" spans="4:4">
      <c r="D247" s="4"/>
    </row>
    <row r="248" spans="4:4">
      <c r="D248" s="4"/>
    </row>
    <row r="249" spans="4:4">
      <c r="D249" s="4"/>
    </row>
    <row r="250" spans="4:4">
      <c r="D250" s="4"/>
    </row>
    <row r="251" spans="4:4">
      <c r="D251" s="4"/>
    </row>
    <row r="252" spans="4:4">
      <c r="D252" s="4"/>
    </row>
    <row r="253" spans="4:4">
      <c r="D253" s="4"/>
    </row>
    <row r="254" spans="4:4">
      <c r="D254" s="4"/>
    </row>
    <row r="255" spans="4:4">
      <c r="D255" s="4"/>
    </row>
    <row r="256" spans="4:4">
      <c r="D256" s="4"/>
    </row>
    <row r="257" spans="4:4">
      <c r="D257" s="4"/>
    </row>
    <row r="258" spans="4:4">
      <c r="D258" s="4"/>
    </row>
    <row r="259" spans="4:4">
      <c r="D259" s="4"/>
    </row>
    <row r="260" spans="4:4">
      <c r="D260" s="4"/>
    </row>
    <row r="261" spans="4:4">
      <c r="D261" s="4"/>
    </row>
    <row r="262" spans="4:4">
      <c r="D262" s="4"/>
    </row>
    <row r="263" spans="4:4">
      <c r="D263" s="4"/>
    </row>
    <row r="264" spans="4:4">
      <c r="D264" s="4"/>
    </row>
    <row r="265" spans="4:4">
      <c r="D265" s="4"/>
    </row>
    <row r="266" spans="4:4">
      <c r="D266" s="4"/>
    </row>
    <row r="267" spans="4:4">
      <c r="D267" s="4"/>
    </row>
    <row r="268" spans="4:4">
      <c r="D268" s="4"/>
    </row>
    <row r="269" spans="4:4">
      <c r="D269" s="4"/>
    </row>
    <row r="270" spans="4:4">
      <c r="D270" s="4"/>
    </row>
    <row r="271" spans="4:4">
      <c r="D271" s="4"/>
    </row>
    <row r="272" spans="4:4">
      <c r="D272" s="4"/>
    </row>
    <row r="273" spans="4:4">
      <c r="D273" s="4"/>
    </row>
    <row r="274" spans="4:4">
      <c r="D274" s="4"/>
    </row>
    <row r="275" spans="4:4">
      <c r="D275" s="4"/>
    </row>
    <row r="276" spans="4:4">
      <c r="D276" s="4"/>
    </row>
    <row r="277" spans="4:4">
      <c r="D277" s="4"/>
    </row>
    <row r="278" spans="4:4">
      <c r="D278" s="4"/>
    </row>
    <row r="279" spans="4:4">
      <c r="D279" s="4"/>
    </row>
    <row r="280" spans="4:4">
      <c r="D280" s="4"/>
    </row>
    <row r="281" spans="4:4">
      <c r="D281" s="4"/>
    </row>
    <row r="282" spans="4:4">
      <c r="D282" s="4"/>
    </row>
    <row r="283" spans="4:4">
      <c r="D283" s="4"/>
    </row>
    <row r="284" spans="4:4">
      <c r="D284" s="4"/>
    </row>
    <row r="285" spans="4:4">
      <c r="D285" s="4"/>
    </row>
    <row r="286" spans="4:4">
      <c r="D286" s="4"/>
    </row>
    <row r="287" spans="4:4">
      <c r="D287" s="4"/>
    </row>
    <row r="288" spans="4:4">
      <c r="D288" s="4"/>
    </row>
    <row r="289" spans="4:4">
      <c r="D289" s="4"/>
    </row>
    <row r="290" spans="4:4">
      <c r="D290" s="4"/>
    </row>
    <row r="291" spans="4:4">
      <c r="D291" s="4"/>
    </row>
    <row r="292" spans="4:4">
      <c r="D292" s="4"/>
    </row>
    <row r="293" spans="4:4">
      <c r="D293" s="4"/>
    </row>
    <row r="294" spans="4:4">
      <c r="D294" s="4"/>
    </row>
    <row r="295" spans="4:4">
      <c r="D295" s="4"/>
    </row>
    <row r="296" spans="4:4">
      <c r="D296" s="4"/>
    </row>
    <row r="297" spans="4:4">
      <c r="D297" s="4"/>
    </row>
    <row r="298" spans="4:4">
      <c r="D298" s="4"/>
    </row>
    <row r="299" spans="4:4">
      <c r="D299" s="4"/>
    </row>
    <row r="300" spans="4:4">
      <c r="D300" s="4"/>
    </row>
    <row r="301" spans="4:4">
      <c r="D301" s="4"/>
    </row>
    <row r="302" spans="4:4">
      <c r="D302" s="4"/>
    </row>
    <row r="303" spans="4:4">
      <c r="D303" s="4"/>
    </row>
    <row r="304" spans="4:4">
      <c r="D304" s="4"/>
    </row>
    <row r="305" spans="4:4">
      <c r="D305" s="4"/>
    </row>
    <row r="306" spans="4:4">
      <c r="D306" s="4"/>
    </row>
    <row r="307" spans="4:4">
      <c r="D307" s="4"/>
    </row>
    <row r="308" spans="4:4">
      <c r="D308" s="4"/>
    </row>
    <row r="309" spans="4:4">
      <c r="D309" s="4"/>
    </row>
    <row r="310" spans="4:4">
      <c r="D310" s="4"/>
    </row>
    <row r="311" spans="4:4">
      <c r="D311" s="4"/>
    </row>
    <row r="312" spans="4:4">
      <c r="D312" s="4"/>
    </row>
    <row r="313" spans="4:4">
      <c r="D313" s="4"/>
    </row>
    <row r="314" spans="4:4">
      <c r="D314" s="4"/>
    </row>
    <row r="315" spans="4:4">
      <c r="D315" s="4"/>
    </row>
    <row r="316" spans="4:4">
      <c r="D316" s="4"/>
    </row>
    <row r="317" spans="4:4">
      <c r="D317" s="4"/>
    </row>
    <row r="318" spans="4:4">
      <c r="D318" s="4"/>
    </row>
    <row r="319" spans="4:4">
      <c r="D319" s="4"/>
    </row>
    <row r="320" spans="4:4">
      <c r="D320" s="4"/>
    </row>
    <row r="321" spans="4:4">
      <c r="D321" s="4"/>
    </row>
    <row r="322" spans="4:4">
      <c r="D322" s="4"/>
    </row>
    <row r="323" spans="4:4">
      <c r="D323" s="4"/>
    </row>
    <row r="324" spans="4:4">
      <c r="D324" s="4"/>
    </row>
    <row r="325" spans="4:4">
      <c r="D325" s="4"/>
    </row>
    <row r="326" spans="4:4">
      <c r="D326" s="4"/>
    </row>
    <row r="327" spans="4:4">
      <c r="D327" s="4"/>
    </row>
    <row r="328" spans="4:4">
      <c r="D328" s="4"/>
    </row>
    <row r="329" spans="4:4">
      <c r="D329" s="4"/>
    </row>
    <row r="330" spans="4:4">
      <c r="D330" s="4"/>
    </row>
    <row r="331" spans="4:4">
      <c r="D331" s="4"/>
    </row>
    <row r="332" spans="4:4">
      <c r="D332" s="4"/>
    </row>
    <row r="333" spans="4:4">
      <c r="D333" s="4"/>
    </row>
    <row r="334" spans="4:4">
      <c r="D334" s="4"/>
    </row>
    <row r="335" spans="4:4">
      <c r="D335" s="4"/>
    </row>
    <row r="336" spans="4:4">
      <c r="D336" s="4"/>
    </row>
    <row r="337" spans="4:4">
      <c r="D337" s="4"/>
    </row>
    <row r="338" spans="4:4">
      <c r="D338" s="4"/>
    </row>
    <row r="339" spans="4:4">
      <c r="D339" s="4"/>
    </row>
    <row r="340" spans="4:4">
      <c r="D340" s="4"/>
    </row>
    <row r="341" spans="4:4">
      <c r="D341" s="4"/>
    </row>
    <row r="342" spans="4:4">
      <c r="D342" s="4"/>
    </row>
    <row r="343" spans="4:4">
      <c r="D343" s="4"/>
    </row>
    <row r="344" spans="4:4">
      <c r="D344" s="4"/>
    </row>
    <row r="345" spans="4:4">
      <c r="D345" s="4"/>
    </row>
    <row r="346" spans="4:4">
      <c r="D346" s="4"/>
    </row>
    <row r="347" spans="4:4">
      <c r="D347" s="4"/>
    </row>
    <row r="348" spans="4:4">
      <c r="D348" s="4"/>
    </row>
  </sheetData>
  <sheetProtection algorithmName="SHA-512" hashValue="sIMPeKf8el28NB2isz5lmNDo4cwU3r7i+cNC//VcrY8KZgYSHV6rtZfcsPVr4VuVZonmYNsZQheB/WuP0Oj5Ag==" saltValue="zB7Ew0l4+vQZVNpJBeCq3A==" spinCount="100000" sheet="1" objects="1" scenarios="1" formatCells="0"/>
  <pageMargins left="0.78740157499999996" right="0.78740157499999996" top="0.85" bottom="0.51" header="0.44" footer="0.92"/>
  <pageSetup paperSize="9" scale="75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rgb="FFD81E04"/>
  </sheetPr>
  <dimension ref="A1:CU381"/>
  <sheetViews>
    <sheetView zoomScale="75" zoomScaleNormal="75" workbookViewId="0"/>
  </sheetViews>
  <sheetFormatPr defaultRowHeight="12.75"/>
  <cols>
    <col min="1" max="1" width="2.28515625" customWidth="1"/>
    <col min="2" max="2" width="57.5703125" customWidth="1"/>
    <col min="3" max="3" width="8.7109375" customWidth="1"/>
    <col min="4" max="4" width="15.85546875" style="182" customWidth="1"/>
    <col min="5" max="5" width="9.140625" style="182"/>
    <col min="6" max="6" width="4" customWidth="1"/>
    <col min="7" max="7" width="45.7109375" customWidth="1"/>
    <col min="8" max="8" width="14.140625" customWidth="1"/>
    <col min="9" max="9" width="12.7109375" customWidth="1"/>
    <col min="10" max="10" width="11.85546875" customWidth="1"/>
    <col min="11" max="11" width="18.28515625" customWidth="1"/>
  </cols>
  <sheetData>
    <row r="1" spans="1:99">
      <c r="A1" s="8"/>
      <c r="B1" s="8"/>
      <c r="C1" s="8"/>
      <c r="D1" s="169"/>
      <c r="E1" s="169"/>
      <c r="F1" s="8"/>
      <c r="G1" s="8"/>
      <c r="H1" s="8"/>
      <c r="I1" s="8"/>
      <c r="J1" s="8"/>
      <c r="K1" s="8"/>
      <c r="L1" s="8"/>
    </row>
    <row r="2" spans="1:99" ht="14.25">
      <c r="A2" s="8"/>
      <c r="B2" s="29" t="s">
        <v>329</v>
      </c>
      <c r="C2" s="13"/>
      <c r="D2" s="177"/>
      <c r="E2" s="172"/>
      <c r="F2" s="13"/>
      <c r="G2" s="29" t="s">
        <v>264</v>
      </c>
      <c r="H2" s="13"/>
      <c r="I2" s="13"/>
      <c r="J2" s="7"/>
      <c r="K2" s="7"/>
      <c r="L2" s="7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</row>
    <row r="3" spans="1:99" s="74" customFormat="1" ht="15" thickBot="1">
      <c r="A3" s="11"/>
      <c r="B3" s="63"/>
      <c r="C3" s="9"/>
      <c r="D3" s="184"/>
      <c r="E3" s="184"/>
      <c r="F3" s="9"/>
      <c r="G3" s="63"/>
      <c r="H3" s="9"/>
      <c r="I3" s="9"/>
      <c r="J3" s="9"/>
      <c r="K3" s="9"/>
      <c r="L3" s="9"/>
      <c r="M3" s="73"/>
      <c r="N3" s="73"/>
      <c r="O3" s="73"/>
      <c r="P3" s="73"/>
      <c r="Q3" s="73"/>
      <c r="R3" s="73"/>
      <c r="S3" s="73"/>
      <c r="T3" s="73"/>
      <c r="U3" s="73"/>
      <c r="V3" s="73"/>
      <c r="W3" s="73"/>
      <c r="X3" s="73"/>
      <c r="Y3" s="73"/>
      <c r="Z3" s="73"/>
      <c r="AA3" s="73"/>
      <c r="AB3" s="73"/>
      <c r="AC3" s="73"/>
      <c r="AD3" s="73"/>
      <c r="AE3" s="73"/>
      <c r="AF3" s="73"/>
      <c r="AG3" s="73"/>
      <c r="AH3" s="73"/>
      <c r="AI3" s="73"/>
      <c r="AJ3" s="73"/>
      <c r="AK3" s="73"/>
      <c r="AL3" s="73"/>
      <c r="AM3" s="73"/>
      <c r="AN3" s="73"/>
      <c r="AO3" s="73"/>
      <c r="AP3" s="73"/>
      <c r="AQ3" s="73"/>
      <c r="AR3" s="73"/>
      <c r="AS3" s="73"/>
      <c r="AT3" s="73"/>
      <c r="AU3" s="73"/>
      <c r="AV3" s="73"/>
      <c r="AW3" s="73"/>
      <c r="AX3" s="73"/>
      <c r="AY3" s="73"/>
      <c r="AZ3" s="73"/>
      <c r="BA3" s="73"/>
      <c r="BB3" s="73"/>
      <c r="BC3" s="73"/>
      <c r="BD3" s="73"/>
      <c r="BE3" s="73"/>
      <c r="BF3" s="73"/>
      <c r="BG3" s="73"/>
      <c r="BH3" s="73"/>
      <c r="BI3" s="73"/>
      <c r="BJ3" s="73"/>
      <c r="BK3" s="73"/>
      <c r="BL3" s="73"/>
      <c r="BM3" s="73"/>
      <c r="BN3" s="73"/>
      <c r="BO3" s="73"/>
      <c r="BP3" s="73"/>
      <c r="BQ3" s="73"/>
      <c r="BR3" s="73"/>
      <c r="BS3" s="73"/>
      <c r="BT3" s="73"/>
      <c r="BU3" s="73"/>
      <c r="BV3" s="73"/>
      <c r="BW3" s="73"/>
      <c r="BX3" s="73"/>
      <c r="BY3" s="73"/>
      <c r="BZ3" s="73"/>
      <c r="CA3" s="73"/>
      <c r="CB3" s="73"/>
      <c r="CC3" s="73"/>
      <c r="CD3" s="73"/>
      <c r="CE3" s="73"/>
      <c r="CF3" s="73"/>
      <c r="CG3" s="73"/>
      <c r="CH3" s="73"/>
      <c r="CI3" s="73"/>
      <c r="CJ3" s="73"/>
      <c r="CK3" s="73"/>
      <c r="CL3" s="73"/>
      <c r="CM3" s="73"/>
      <c r="CN3" s="73"/>
      <c r="CO3" s="73"/>
      <c r="CP3" s="73"/>
      <c r="CQ3" s="73"/>
      <c r="CR3" s="73"/>
      <c r="CS3" s="73"/>
      <c r="CT3" s="73"/>
      <c r="CU3" s="73"/>
    </row>
    <row r="4" spans="1:99" ht="7.5" customHeight="1" thickTop="1" thickBot="1">
      <c r="A4" s="8"/>
      <c r="B4" s="7"/>
      <c r="C4" s="7"/>
      <c r="D4" s="172"/>
      <c r="E4" s="172"/>
      <c r="F4" s="68"/>
      <c r="G4" s="69"/>
      <c r="H4" s="70"/>
      <c r="I4" s="71"/>
      <c r="J4" s="7"/>
      <c r="K4" s="7"/>
      <c r="L4" s="7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</row>
    <row r="5" spans="1:99" ht="42" customHeight="1" thickTop="1">
      <c r="A5" s="8"/>
      <c r="B5" s="15" t="s">
        <v>26</v>
      </c>
      <c r="C5" s="16" t="s">
        <v>27</v>
      </c>
      <c r="D5" s="189" t="s">
        <v>67</v>
      </c>
      <c r="E5" s="172"/>
      <c r="F5" s="54" t="s">
        <v>50</v>
      </c>
      <c r="G5" s="67" t="s">
        <v>46</v>
      </c>
      <c r="H5" s="75" t="s">
        <v>47</v>
      </c>
      <c r="I5" s="56" t="s">
        <v>53</v>
      </c>
      <c r="J5" s="9"/>
      <c r="K5" s="7"/>
      <c r="L5" s="7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</row>
    <row r="6" spans="1:99" ht="14.25">
      <c r="A6" s="8"/>
      <c r="B6" s="17" t="s">
        <v>140</v>
      </c>
      <c r="C6" s="18" t="s">
        <v>68</v>
      </c>
      <c r="D6" s="174"/>
      <c r="E6" s="172"/>
      <c r="F6" s="24">
        <v>1</v>
      </c>
      <c r="G6" s="21" t="s">
        <v>87</v>
      </c>
      <c r="H6" s="105" t="e">
        <f>((D20-D22)/(D6+D7+D8+D9+D10+D11+D12+D13))*100</f>
        <v>#DIV/0!</v>
      </c>
      <c r="I6" s="25">
        <f>IF((D6+D7+D8+D9+D10+D11+D12+D13)=0,0,IF((H6)&lt;=0,0,IF(H6&lt;1.5,1,IF(H6&gt;3,3,2))))</f>
        <v>0</v>
      </c>
      <c r="J6" s="31"/>
      <c r="K6" s="10"/>
      <c r="L6" s="10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</row>
    <row r="7" spans="1:99" ht="14.25">
      <c r="A7" s="8"/>
      <c r="B7" s="104" t="s">
        <v>113</v>
      </c>
      <c r="C7" s="103"/>
      <c r="D7" s="174"/>
      <c r="E7" s="172"/>
      <c r="F7" s="24">
        <v>2</v>
      </c>
      <c r="G7" s="21" t="s">
        <v>88</v>
      </c>
      <c r="H7" s="105" t="e">
        <f>((D20-D22)/((D6+D7+D8+D9+D10+D11+D12+D13)-(D14+D15)))*100</f>
        <v>#DIV/0!</v>
      </c>
      <c r="I7" s="106">
        <f>IF(AND((D20-D22)&lt;0,(D6+D7+D8+D9+D10+D11+D12+D13-D14-D15)&lt;0),0,IF(D6+D7+D8+D9+D10+D11+D12+D13-D14-D15&lt;=0,0,IF((H7)&lt;=0,0,IF(H7&lt;1.7,1,IF(H7&gt;4,3,2)))))</f>
        <v>0</v>
      </c>
      <c r="J7" s="31"/>
      <c r="K7" s="10"/>
      <c r="L7" s="10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</row>
    <row r="8" spans="1:99" ht="14.25">
      <c r="A8" s="8"/>
      <c r="B8" s="17" t="s">
        <v>76</v>
      </c>
      <c r="C8" s="18" t="s">
        <v>69</v>
      </c>
      <c r="D8" s="174"/>
      <c r="E8" s="172"/>
      <c r="F8" s="24">
        <v>3</v>
      </c>
      <c r="G8" s="21" t="s">
        <v>25</v>
      </c>
      <c r="H8" s="105" t="e">
        <f>((D14+D15)/(D6+D7+D8+D9+D10+D11+D12+D13))*100</f>
        <v>#DIV/0!</v>
      </c>
      <c r="I8" s="106">
        <f>IF((D6+D7+D8+D9+D10+D11+D12+D13)=0,0,IF((H8)&gt;=100,0,IF(H8&lt;30,3,IF(H8&gt;50,1,2))))</f>
        <v>0</v>
      </c>
      <c r="J8" s="31"/>
      <c r="K8" s="10"/>
      <c r="L8" s="10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</row>
    <row r="9" spans="1:99" ht="14.25">
      <c r="A9" s="8"/>
      <c r="B9" s="17" t="s">
        <v>77</v>
      </c>
      <c r="C9" s="18" t="s">
        <v>70</v>
      </c>
      <c r="D9" s="174"/>
      <c r="E9" s="172"/>
      <c r="F9" s="24">
        <v>4</v>
      </c>
      <c r="G9" s="21" t="s">
        <v>107</v>
      </c>
      <c r="H9" s="105" t="e">
        <f>((D6+D7+D8+D9+D10+D11+D12+D13)-(D14+D15))/(D6+D7)</f>
        <v>#DIV/0!</v>
      </c>
      <c r="I9" s="106">
        <f>IF(AND((D6+D7)=0,(D6+D7+D8+D9+D10+D11+D12+D13-D14-D15)&lt;0),0,IF((D6+D7)=0,3,IF((H9)&lt;=0,0,IF(H9&lt;0.51,1,IF(H9&gt;1,3,2)))))</f>
        <v>3</v>
      </c>
      <c r="J9" s="31"/>
      <c r="K9" s="10"/>
      <c r="L9" s="10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</row>
    <row r="10" spans="1:99" ht="14.25">
      <c r="A10" s="8"/>
      <c r="B10" s="104" t="s">
        <v>114</v>
      </c>
      <c r="C10" s="103"/>
      <c r="D10" s="174"/>
      <c r="E10" s="172"/>
      <c r="F10" s="24">
        <v>5</v>
      </c>
      <c r="G10" s="21" t="s">
        <v>89</v>
      </c>
      <c r="H10" s="115" t="e">
        <f>D19/D18</f>
        <v>#DIV/0!</v>
      </c>
      <c r="I10" s="106">
        <f>IF(AND(D18&lt;=0,D19&lt;=0),0,IF(D18&lt;=0,0,IF(H10&gt;1,0,IF(H10&lt;0.95,3,IF(H10&gt;0.99,1,2)))))</f>
        <v>0</v>
      </c>
      <c r="J10" s="31"/>
      <c r="K10" s="10"/>
      <c r="L10" s="10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</row>
    <row r="11" spans="1:99" ht="14.25">
      <c r="A11" s="8"/>
      <c r="B11" s="17" t="s">
        <v>78</v>
      </c>
      <c r="C11" s="18" t="s">
        <v>71</v>
      </c>
      <c r="D11" s="174"/>
      <c r="E11" s="172"/>
      <c r="F11" s="24">
        <v>6</v>
      </c>
      <c r="G11" s="21" t="s">
        <v>90</v>
      </c>
      <c r="H11" s="105" t="e">
        <f>(D11/D18)*360</f>
        <v>#DIV/0!</v>
      </c>
      <c r="I11" s="106">
        <f>IF(AND(D18&lt;=0,D11&lt;=0),1,IF(D18&lt;=0,1,IF(D11&lt;=0,1,IF(H11&lt;40,3,IF(H11&gt;70,1,2)))))</f>
        <v>1</v>
      </c>
      <c r="J11" s="31"/>
      <c r="K11" s="10"/>
      <c r="L11" s="10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</row>
    <row r="12" spans="1:99" ht="14.25">
      <c r="A12" s="8"/>
      <c r="B12" s="17" t="s">
        <v>110</v>
      </c>
      <c r="C12" s="18" t="s">
        <v>72</v>
      </c>
      <c r="D12" s="174"/>
      <c r="E12" s="172"/>
      <c r="F12" s="24">
        <v>7</v>
      </c>
      <c r="G12" s="21" t="s">
        <v>91</v>
      </c>
      <c r="H12" s="105" t="e">
        <f>D18/(D6+D7+D8+D9+D10+D11+D12+D13)</f>
        <v>#DIV/0!</v>
      </c>
      <c r="I12" s="106">
        <f>IF(AND(D18&lt;=0,(D6+D7+D8+D9+D10+D11+D12+D13)&lt;=0),1,IF((D6+D7+D8+D9+D10+D11+D12+D13)&lt;=0,1,IF(H12&lt;0.3,1,IF(H12&gt;1,3,2))))</f>
        <v>1</v>
      </c>
      <c r="J12" s="31"/>
      <c r="K12" s="10"/>
      <c r="L12" s="10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</row>
    <row r="13" spans="1:99" ht="14.25">
      <c r="A13" s="8"/>
      <c r="B13" s="17" t="s">
        <v>112</v>
      </c>
      <c r="C13" s="18" t="s">
        <v>73</v>
      </c>
      <c r="D13" s="174"/>
      <c r="E13" s="172"/>
      <c r="F13" s="24">
        <v>8</v>
      </c>
      <c r="G13" s="21" t="s">
        <v>156</v>
      </c>
      <c r="H13" s="105" t="e">
        <f>(D12+D8+D9+D10)/D14</f>
        <v>#DIV/0!</v>
      </c>
      <c r="I13" s="106">
        <f>IF(AND(D14&lt;=0,(D12+D8+D9+D10)&lt;=0),1,IF(D14&lt;=0,3,IF(H13&lt;0.7,1,IF(H13&gt;1.5,3,2))))</f>
        <v>1</v>
      </c>
      <c r="J13" s="31"/>
      <c r="K13" s="10"/>
      <c r="L13" s="10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</row>
    <row r="14" spans="1:99" ht="14.25">
      <c r="A14" s="8"/>
      <c r="B14" s="17" t="s">
        <v>178</v>
      </c>
      <c r="C14" s="18" t="s">
        <v>74</v>
      </c>
      <c r="D14" s="174"/>
      <c r="E14" s="172"/>
      <c r="F14" s="24">
        <v>9</v>
      </c>
      <c r="G14" s="21" t="s">
        <v>92</v>
      </c>
      <c r="H14" s="105" t="e">
        <f>(D14+D15)/D20</f>
        <v>#DIV/0!</v>
      </c>
      <c r="I14" s="106">
        <f>IF(AND((D14+D15)=0,D20&gt;0),3,IF(D20&lt;=0,0,IF(H14&gt;7,1,IF(H14&lt;=0,0,IF(H14&lt;5,3,2)))))</f>
        <v>0</v>
      </c>
      <c r="J14" s="31"/>
      <c r="K14" s="10"/>
      <c r="L14" s="10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</row>
    <row r="15" spans="1:99" ht="15" thickBot="1">
      <c r="A15" s="8"/>
      <c r="B15" s="19" t="s">
        <v>5</v>
      </c>
      <c r="C15" s="20" t="s">
        <v>75</v>
      </c>
      <c r="D15" s="176"/>
      <c r="E15" s="172"/>
      <c r="F15" s="111">
        <v>10</v>
      </c>
      <c r="G15" s="112" t="s">
        <v>153</v>
      </c>
      <c r="H15" s="113" t="e">
        <f>(((D6+D7+D10+D13)-('2015-DE'!D6+'2015-DE'!D7+'2015-DE'!D10+'2015-DE'!D13)+D22)/('2015-DE'!D6+'2015-DE'!D7+'2015-DE'!D10+'2015-DE'!D13))*100</f>
        <v>#DIV/0!</v>
      </c>
      <c r="I15" s="114">
        <f>IF(AND((D6+D7+D10+D13)=0,D22=0,('2015-DE'!D6+'2015-DE'!D7+'2015-DE'!D10+'2015-DE'!D13)=0),0, IF(('2015-DE'!D6+'2015-DE'!D7+'2015-DE'!D10+'2015-DE'!D13)=0,3, IF(H15&lt;=0,0, IF(H15&lt;2.51,1, IF(H15&gt;5,3,2)))))</f>
        <v>0</v>
      </c>
      <c r="J15" s="31"/>
      <c r="K15" s="10"/>
      <c r="L15" s="10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</row>
    <row r="16" spans="1:99" ht="16.5" thickTop="1" thickBot="1">
      <c r="A16" s="8"/>
      <c r="B16" s="10"/>
      <c r="C16" s="30"/>
      <c r="D16" s="190"/>
      <c r="E16" s="172"/>
      <c r="F16" s="26" t="s">
        <v>54</v>
      </c>
      <c r="G16" s="27" t="s">
        <v>328</v>
      </c>
      <c r="H16" s="27"/>
      <c r="I16" s="28">
        <f>SUM(I6:I15)</f>
        <v>6</v>
      </c>
      <c r="J16" s="9"/>
      <c r="K16" s="7"/>
      <c r="L16" s="7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</row>
    <row r="17" spans="1:99" ht="29.25" thickTop="1">
      <c r="A17" s="8"/>
      <c r="B17" s="15" t="s">
        <v>26</v>
      </c>
      <c r="C17" s="16" t="s">
        <v>27</v>
      </c>
      <c r="D17" s="189" t="s">
        <v>79</v>
      </c>
      <c r="E17" s="172"/>
      <c r="F17" s="7"/>
      <c r="G17" s="7"/>
      <c r="H17" s="7"/>
      <c r="I17" s="7"/>
      <c r="J17" s="7"/>
      <c r="K17" s="7"/>
      <c r="L17" s="7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</row>
    <row r="18" spans="1:99" ht="15" thickBot="1">
      <c r="A18" s="8"/>
      <c r="B18" s="17" t="s">
        <v>117</v>
      </c>
      <c r="C18" s="18" t="s">
        <v>80</v>
      </c>
      <c r="D18" s="174"/>
      <c r="E18" s="172"/>
      <c r="F18" s="7"/>
      <c r="G18" s="10"/>
      <c r="H18" s="10"/>
      <c r="I18" s="10"/>
      <c r="J18" s="10"/>
      <c r="K18" s="10"/>
      <c r="L18" s="7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</row>
    <row r="19" spans="1:99" ht="14.25">
      <c r="A19" s="8"/>
      <c r="B19" s="17" t="s">
        <v>118</v>
      </c>
      <c r="C19" s="18" t="s">
        <v>81</v>
      </c>
      <c r="D19" s="174"/>
      <c r="E19" s="172"/>
      <c r="F19" s="8"/>
      <c r="G19" s="40" t="s">
        <v>85</v>
      </c>
      <c r="H19" s="41"/>
      <c r="I19" s="37"/>
      <c r="J19" s="37"/>
      <c r="K19" s="37"/>
      <c r="L19" s="7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</row>
    <row r="20" spans="1:99" ht="15" thickBot="1">
      <c r="A20" s="8"/>
      <c r="B20" s="19" t="s">
        <v>163</v>
      </c>
      <c r="C20" s="20" t="s">
        <v>52</v>
      </c>
      <c r="D20" s="176"/>
      <c r="E20" s="172"/>
      <c r="F20" s="8"/>
      <c r="G20" s="42" t="s">
        <v>108</v>
      </c>
      <c r="H20" s="43"/>
      <c r="I20" s="37"/>
      <c r="J20" s="37"/>
      <c r="K20" s="37"/>
      <c r="L20" s="7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</row>
    <row r="21" spans="1:99" ht="15.75" thickTop="1" thickBot="1">
      <c r="A21" s="8"/>
      <c r="B21" s="10"/>
      <c r="C21" s="30"/>
      <c r="D21" s="190"/>
      <c r="E21" s="191"/>
      <c r="F21" s="7"/>
      <c r="G21" s="44" t="s">
        <v>109</v>
      </c>
      <c r="H21" s="45"/>
      <c r="I21" s="39"/>
      <c r="J21" s="39"/>
      <c r="K21" s="37"/>
      <c r="L21" s="7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</row>
    <row r="22" spans="1:99" ht="15.75" thickTop="1" thickBot="1">
      <c r="A22" s="8"/>
      <c r="B22" s="35" t="s">
        <v>82</v>
      </c>
      <c r="C22" s="36" t="s">
        <v>83</v>
      </c>
      <c r="D22" s="192"/>
      <c r="E22" s="191"/>
      <c r="F22" s="7"/>
      <c r="G22" s="6"/>
      <c r="H22" s="6"/>
      <c r="I22" s="6"/>
      <c r="J22" s="6"/>
      <c r="K22" s="6"/>
      <c r="L22" s="7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</row>
    <row r="23" spans="1:99" ht="15" thickTop="1">
      <c r="A23" s="8"/>
      <c r="E23" s="193"/>
      <c r="F23" s="7"/>
      <c r="G23" s="40" t="s">
        <v>84</v>
      </c>
      <c r="H23" s="46"/>
      <c r="I23" s="10"/>
      <c r="J23" s="10"/>
      <c r="K23" s="10"/>
      <c r="L23" s="7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</row>
    <row r="24" spans="1:99" ht="14.25">
      <c r="A24" s="8"/>
      <c r="E24" s="193"/>
      <c r="F24" s="7"/>
      <c r="G24" s="42" t="s">
        <v>94</v>
      </c>
      <c r="H24" s="47"/>
      <c r="I24" s="38"/>
      <c r="J24" s="10"/>
      <c r="K24" s="32"/>
      <c r="L24" s="7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</row>
    <row r="25" spans="1:99" ht="15" thickBot="1">
      <c r="A25" s="8"/>
      <c r="B25" s="10"/>
      <c r="C25" s="30"/>
      <c r="D25" s="190"/>
      <c r="E25" s="193"/>
      <c r="F25" s="7"/>
      <c r="G25" s="44" t="s">
        <v>95</v>
      </c>
      <c r="H25" s="48"/>
      <c r="I25" s="38"/>
      <c r="J25" s="10"/>
      <c r="K25" s="10"/>
      <c r="L25" s="7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</row>
    <row r="26" spans="1:99" ht="15" thickBot="1">
      <c r="A26" s="8"/>
      <c r="B26" s="10"/>
      <c r="C26" s="30"/>
      <c r="D26" s="190"/>
      <c r="E26" s="193"/>
      <c r="F26" s="7"/>
      <c r="G26" s="6"/>
      <c r="H26" s="10"/>
      <c r="I26" s="10"/>
      <c r="J26" s="10"/>
      <c r="K26" s="10"/>
      <c r="L26" s="7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</row>
    <row r="27" spans="1:99" ht="15" thickBot="1">
      <c r="A27" s="8"/>
      <c r="B27" s="10"/>
      <c r="C27" s="30"/>
      <c r="D27" s="190"/>
      <c r="E27" s="193"/>
      <c r="F27" s="7"/>
      <c r="G27" s="49" t="s">
        <v>86</v>
      </c>
      <c r="H27" s="10"/>
      <c r="I27" s="10"/>
      <c r="J27" s="10"/>
      <c r="K27" s="10"/>
      <c r="L27" s="7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</row>
    <row r="28" spans="1:99" ht="14.25">
      <c r="A28" s="8"/>
      <c r="B28" s="10"/>
      <c r="C28" s="30"/>
      <c r="D28" s="190"/>
      <c r="E28" s="193"/>
      <c r="F28" s="7"/>
      <c r="G28" s="10"/>
      <c r="H28" s="10"/>
      <c r="I28" s="10"/>
      <c r="J28" s="10"/>
      <c r="K28" s="10"/>
      <c r="L28" s="7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</row>
    <row r="29" spans="1:99" ht="14.25">
      <c r="A29" s="8"/>
      <c r="B29" s="10"/>
      <c r="C29" s="30"/>
      <c r="D29" s="190"/>
      <c r="E29" s="193"/>
      <c r="F29" s="7"/>
      <c r="G29" s="10" t="s">
        <v>115</v>
      </c>
      <c r="H29" s="10"/>
      <c r="I29" s="10"/>
      <c r="J29" s="10"/>
      <c r="K29" s="10"/>
      <c r="L29" s="7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</row>
    <row r="30" spans="1:99" ht="14.25">
      <c r="A30" s="8"/>
      <c r="B30" s="31"/>
      <c r="C30" s="33"/>
      <c r="D30" s="194"/>
      <c r="E30" s="193"/>
      <c r="F30" s="7"/>
      <c r="G30" s="10" t="s">
        <v>116</v>
      </c>
      <c r="H30" s="10"/>
      <c r="I30" s="10"/>
      <c r="J30" s="10"/>
      <c r="K30" s="10"/>
      <c r="L30" s="7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</row>
    <row r="31" spans="1:99" ht="14.25">
      <c r="A31" s="8"/>
      <c r="B31" s="31"/>
      <c r="C31" s="33"/>
      <c r="D31" s="194"/>
      <c r="E31" s="193"/>
      <c r="F31" s="7"/>
      <c r="G31" s="7"/>
      <c r="H31" s="7"/>
      <c r="I31" s="7"/>
      <c r="J31" s="7"/>
      <c r="K31" s="7"/>
      <c r="L31" s="7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</row>
    <row r="32" spans="1:99" ht="14.25">
      <c r="A32" s="8"/>
      <c r="B32" s="31"/>
      <c r="C32" s="33"/>
      <c r="D32" s="194"/>
      <c r="E32" s="193"/>
      <c r="F32" s="7"/>
      <c r="G32" s="7"/>
      <c r="H32" s="7"/>
      <c r="I32" s="7"/>
      <c r="J32" s="7"/>
      <c r="K32" s="7"/>
      <c r="L32" s="7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</row>
    <row r="33" spans="1:99" ht="14.25">
      <c r="A33" s="8"/>
      <c r="B33" s="31"/>
      <c r="C33" s="33"/>
      <c r="D33" s="194"/>
      <c r="E33" s="193"/>
      <c r="F33" s="7"/>
      <c r="G33" s="7"/>
      <c r="H33" s="7"/>
      <c r="I33" s="7"/>
      <c r="J33" s="7"/>
      <c r="K33" s="7"/>
      <c r="L33" s="7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</row>
    <row r="34" spans="1:99" ht="14.25">
      <c r="A34" s="8"/>
      <c r="B34" s="31"/>
      <c r="C34" s="33"/>
      <c r="D34" s="194"/>
      <c r="E34" s="193"/>
      <c r="F34" s="7"/>
      <c r="G34" s="7"/>
      <c r="H34" s="7"/>
      <c r="I34" s="7"/>
      <c r="J34" s="7"/>
      <c r="K34" s="7"/>
      <c r="L34" s="7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</row>
    <row r="35" spans="1:99" ht="14.25">
      <c r="A35" s="8"/>
      <c r="B35" s="31"/>
      <c r="C35" s="33"/>
      <c r="D35" s="194"/>
      <c r="E35" s="193"/>
      <c r="F35" s="7"/>
      <c r="G35" s="7"/>
      <c r="H35" s="7"/>
      <c r="I35" s="7"/>
      <c r="J35" s="7"/>
      <c r="K35" s="7"/>
      <c r="L35" s="7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</row>
    <row r="36" spans="1:99" ht="14.25">
      <c r="A36" s="8"/>
      <c r="B36" s="31"/>
      <c r="C36" s="33"/>
      <c r="D36" s="194"/>
      <c r="E36" s="193"/>
      <c r="F36" s="7"/>
      <c r="G36" s="7"/>
      <c r="H36" s="7"/>
      <c r="I36" s="7"/>
      <c r="J36" s="7"/>
      <c r="K36" s="7"/>
      <c r="L36" s="7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</row>
    <row r="37" spans="1:99" ht="14.25">
      <c r="A37" s="8"/>
      <c r="B37" s="31"/>
      <c r="C37" s="33"/>
      <c r="D37" s="194"/>
      <c r="E37" s="193"/>
      <c r="F37" s="7"/>
      <c r="G37" s="7"/>
      <c r="H37" s="7"/>
      <c r="I37" s="7"/>
      <c r="J37" s="7"/>
      <c r="K37" s="7"/>
      <c r="L37" s="7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</row>
    <row r="38" spans="1:99" ht="14.25">
      <c r="A38" s="8"/>
      <c r="B38" s="31"/>
      <c r="C38" s="33"/>
      <c r="D38" s="194"/>
      <c r="E38" s="193"/>
      <c r="F38" s="7"/>
      <c r="G38" s="7"/>
      <c r="H38" s="7"/>
      <c r="I38" s="7"/>
      <c r="J38" s="7"/>
      <c r="K38" s="7"/>
      <c r="L38" s="7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</row>
    <row r="39" spans="1:99" ht="14.25">
      <c r="A39" s="8"/>
      <c r="B39" s="31"/>
      <c r="C39" s="33"/>
      <c r="D39" s="194"/>
      <c r="E39" s="193"/>
      <c r="F39" s="7"/>
      <c r="G39" s="7"/>
      <c r="H39" s="7"/>
      <c r="I39" s="7"/>
      <c r="J39" s="7"/>
      <c r="K39" s="7"/>
      <c r="L39" s="7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</row>
    <row r="40" spans="1:99" ht="14.25">
      <c r="A40" s="8"/>
      <c r="B40" s="31"/>
      <c r="C40" s="34"/>
      <c r="D40" s="193"/>
      <c r="E40" s="193"/>
      <c r="F40" s="7"/>
      <c r="G40" s="7"/>
      <c r="H40" s="7"/>
      <c r="I40" s="7"/>
      <c r="J40" s="7"/>
      <c r="K40" s="7"/>
      <c r="L40" s="7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</row>
    <row r="41" spans="1:99" ht="14.25">
      <c r="A41" s="8"/>
      <c r="B41" s="31"/>
      <c r="C41" s="34"/>
      <c r="D41" s="193"/>
      <c r="E41" s="193"/>
      <c r="F41" s="7"/>
      <c r="G41" s="7"/>
      <c r="H41" s="7"/>
      <c r="I41" s="7"/>
      <c r="J41" s="7"/>
      <c r="K41" s="7"/>
      <c r="L41" s="7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</row>
    <row r="42" spans="1:99" ht="14.25">
      <c r="A42" s="8"/>
      <c r="B42" s="7"/>
      <c r="C42" s="14"/>
      <c r="D42" s="172"/>
      <c r="E42" s="172"/>
      <c r="F42" s="7"/>
      <c r="G42" s="7"/>
      <c r="H42" s="7"/>
      <c r="I42" s="7"/>
      <c r="J42" s="7"/>
      <c r="K42" s="7"/>
      <c r="L42" s="7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</row>
    <row r="43" spans="1:99" ht="14.25">
      <c r="B43" s="1"/>
      <c r="C43" s="3"/>
      <c r="D43" s="183"/>
      <c r="E43" s="18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</row>
    <row r="44" spans="1:99" ht="14.25">
      <c r="B44" s="1"/>
      <c r="C44" s="3"/>
      <c r="D44" s="183"/>
      <c r="E44" s="183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</row>
    <row r="45" spans="1:99" ht="14.25">
      <c r="B45" s="1"/>
      <c r="C45" s="3"/>
      <c r="D45" s="183"/>
      <c r="E45" s="18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</row>
    <row r="46" spans="1:99" ht="14.25">
      <c r="B46" s="1"/>
      <c r="C46" s="3"/>
      <c r="D46" s="183"/>
      <c r="E46" s="183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</row>
    <row r="47" spans="1:99" ht="14.25">
      <c r="B47" s="1"/>
      <c r="C47" s="3"/>
      <c r="D47" s="183"/>
      <c r="E47" s="183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</row>
    <row r="48" spans="1:99" ht="14.25">
      <c r="B48" s="1"/>
      <c r="C48" s="3"/>
      <c r="D48" s="183"/>
      <c r="E48" s="183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</row>
    <row r="49" spans="2:99" ht="14.25">
      <c r="B49" s="1"/>
      <c r="C49" s="3"/>
      <c r="D49" s="183"/>
      <c r="E49" s="183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</row>
    <row r="50" spans="2:99" ht="14.25">
      <c r="B50" s="1"/>
      <c r="C50" s="3"/>
      <c r="D50" s="183"/>
      <c r="E50" s="183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</row>
    <row r="51" spans="2:99" ht="14.25">
      <c r="B51" s="1"/>
      <c r="C51" s="3"/>
      <c r="D51" s="183"/>
      <c r="E51" s="183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</row>
    <row r="52" spans="2:99" ht="14.25">
      <c r="B52" s="1"/>
      <c r="C52" s="3"/>
      <c r="D52" s="183"/>
      <c r="E52" s="183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</row>
    <row r="53" spans="2:99" ht="14.25">
      <c r="B53" s="1"/>
      <c r="C53" s="3"/>
      <c r="D53" s="183"/>
      <c r="E53" s="183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</row>
    <row r="54" spans="2:99" ht="14.25">
      <c r="B54" s="1"/>
      <c r="C54" s="3"/>
      <c r="D54" s="183"/>
      <c r="E54" s="183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</row>
    <row r="55" spans="2:99" ht="14.25">
      <c r="B55" s="1"/>
      <c r="C55" s="3"/>
      <c r="D55" s="183"/>
      <c r="E55" s="183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</row>
    <row r="56" spans="2:99" ht="14.25">
      <c r="B56" s="1"/>
      <c r="C56" s="3"/>
      <c r="D56" s="183"/>
      <c r="E56" s="183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</row>
    <row r="57" spans="2:99" ht="14.25">
      <c r="B57" s="1"/>
      <c r="C57" s="3"/>
      <c r="D57" s="183"/>
      <c r="E57" s="183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</row>
    <row r="58" spans="2:99" ht="14.25">
      <c r="B58" s="1"/>
      <c r="C58" s="3"/>
      <c r="D58" s="183"/>
      <c r="E58" s="183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</row>
    <row r="59" spans="2:99" ht="14.25">
      <c r="B59" s="1"/>
      <c r="C59" s="3"/>
      <c r="D59" s="183"/>
      <c r="E59" s="183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</row>
    <row r="60" spans="2:99" ht="14.25">
      <c r="B60" s="1"/>
      <c r="C60" s="3"/>
      <c r="D60" s="183"/>
      <c r="E60" s="183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</row>
    <row r="61" spans="2:99" ht="14.25">
      <c r="B61" s="1"/>
      <c r="C61" s="3"/>
      <c r="D61" s="183"/>
      <c r="E61" s="183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</row>
    <row r="62" spans="2:99" ht="14.25">
      <c r="B62" s="1"/>
      <c r="C62" s="3"/>
      <c r="D62" s="183"/>
      <c r="E62" s="183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</row>
    <row r="63" spans="2:99" ht="14.25">
      <c r="B63" s="1"/>
      <c r="C63" s="3"/>
      <c r="D63" s="183"/>
      <c r="E63" s="183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</row>
    <row r="64" spans="2:99" ht="14.25">
      <c r="B64" s="1"/>
      <c r="C64" s="3"/>
      <c r="D64" s="183"/>
      <c r="E64" s="183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</row>
    <row r="65" spans="2:99" ht="14.25">
      <c r="B65" s="1"/>
      <c r="C65" s="3"/>
      <c r="D65" s="183"/>
      <c r="E65" s="183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</row>
    <row r="66" spans="2:99" ht="14.25">
      <c r="B66" s="1"/>
      <c r="C66" s="3"/>
      <c r="D66" s="183"/>
      <c r="E66" s="183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</row>
    <row r="67" spans="2:99" ht="14.25">
      <c r="B67" s="1"/>
      <c r="C67" s="3"/>
      <c r="D67" s="183"/>
      <c r="E67" s="183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</row>
    <row r="68" spans="2:99" ht="14.25">
      <c r="B68" s="1"/>
      <c r="C68" s="3"/>
      <c r="D68" s="183"/>
      <c r="E68" s="183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</row>
    <row r="69" spans="2:99" ht="14.25">
      <c r="B69" s="1"/>
      <c r="C69" s="3"/>
      <c r="D69" s="183"/>
      <c r="E69" s="183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</row>
    <row r="70" spans="2:99" ht="14.25">
      <c r="B70" s="1"/>
      <c r="C70" s="3"/>
      <c r="D70" s="183"/>
      <c r="E70" s="183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</row>
    <row r="71" spans="2:99" ht="14.25">
      <c r="B71" s="1"/>
      <c r="C71" s="3"/>
      <c r="D71" s="183"/>
      <c r="E71" s="183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</row>
    <row r="72" spans="2:99" ht="14.25">
      <c r="B72" s="1"/>
      <c r="C72" s="3"/>
      <c r="D72" s="183"/>
      <c r="E72" s="183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/>
    </row>
    <row r="73" spans="2:99" ht="14.25">
      <c r="B73" s="1"/>
      <c r="C73" s="3"/>
      <c r="D73" s="183"/>
      <c r="E73" s="183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</row>
    <row r="74" spans="2:99" ht="14.25">
      <c r="B74" s="1"/>
      <c r="C74" s="3"/>
      <c r="D74" s="183"/>
      <c r="E74" s="183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</row>
    <row r="75" spans="2:99" ht="14.25">
      <c r="B75" s="1"/>
      <c r="C75" s="3"/>
      <c r="D75" s="183"/>
      <c r="E75" s="183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  <c r="CU75" s="1"/>
    </row>
    <row r="76" spans="2:99" ht="14.25">
      <c r="B76" s="1"/>
      <c r="C76" s="3"/>
      <c r="D76" s="183"/>
      <c r="E76" s="183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1"/>
      <c r="CU76" s="1"/>
    </row>
    <row r="77" spans="2:99" ht="14.25">
      <c r="B77" s="1"/>
      <c r="C77" s="3"/>
      <c r="D77" s="183"/>
      <c r="E77" s="183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1"/>
      <c r="CS77" s="1"/>
      <c r="CT77" s="1"/>
      <c r="CU77" s="1"/>
    </row>
    <row r="78" spans="2:99" ht="14.25">
      <c r="B78" s="1"/>
      <c r="C78" s="3"/>
      <c r="D78" s="183"/>
      <c r="E78" s="183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1"/>
      <c r="CS78" s="1"/>
      <c r="CT78" s="1"/>
      <c r="CU78" s="1"/>
    </row>
    <row r="79" spans="2:99" ht="14.25">
      <c r="B79" s="1"/>
      <c r="C79" s="3"/>
      <c r="D79" s="183"/>
      <c r="E79" s="183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1"/>
      <c r="CR79" s="1"/>
      <c r="CS79" s="1"/>
      <c r="CT79" s="1"/>
      <c r="CU79" s="1"/>
    </row>
    <row r="80" spans="2:99" ht="14.25">
      <c r="B80" s="1"/>
      <c r="C80" s="3"/>
      <c r="D80" s="183"/>
      <c r="E80" s="183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1"/>
      <c r="CS80" s="1"/>
      <c r="CT80" s="1"/>
      <c r="CU80" s="1"/>
    </row>
    <row r="81" spans="2:99" ht="14.25">
      <c r="B81" s="1"/>
      <c r="C81" s="3"/>
      <c r="D81" s="183"/>
      <c r="E81" s="183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1"/>
      <c r="CS81" s="1"/>
      <c r="CT81" s="1"/>
      <c r="CU81" s="1"/>
    </row>
    <row r="82" spans="2:99" ht="14.25">
      <c r="B82" s="1"/>
      <c r="C82" s="3"/>
      <c r="D82" s="183"/>
      <c r="E82" s="183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1"/>
      <c r="CR82" s="1"/>
      <c r="CS82" s="1"/>
      <c r="CT82" s="1"/>
      <c r="CU82" s="1"/>
    </row>
    <row r="83" spans="2:99" ht="14.25">
      <c r="B83" s="1"/>
      <c r="C83" s="3"/>
      <c r="D83" s="183"/>
      <c r="E83" s="183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1"/>
      <c r="CR83" s="1"/>
      <c r="CS83" s="1"/>
      <c r="CT83" s="1"/>
      <c r="CU83" s="1"/>
    </row>
    <row r="84" spans="2:99" ht="14.25">
      <c r="B84" s="1"/>
      <c r="C84" s="3"/>
      <c r="D84" s="183"/>
      <c r="E84" s="183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1"/>
      <c r="CR84" s="1"/>
      <c r="CS84" s="1"/>
      <c r="CT84" s="1"/>
      <c r="CU84" s="1"/>
    </row>
    <row r="85" spans="2:99" ht="14.25">
      <c r="B85" s="1"/>
      <c r="C85" s="3"/>
      <c r="D85" s="183"/>
      <c r="E85" s="183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1"/>
      <c r="CR85" s="1"/>
      <c r="CS85" s="1"/>
      <c r="CT85" s="1"/>
      <c r="CU85" s="1"/>
    </row>
    <row r="86" spans="2:99" ht="14.25">
      <c r="B86" s="1"/>
      <c r="C86" s="3"/>
      <c r="D86" s="183"/>
      <c r="E86" s="183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1"/>
      <c r="CR86" s="1"/>
      <c r="CS86" s="1"/>
      <c r="CT86" s="1"/>
      <c r="CU86" s="1"/>
    </row>
    <row r="87" spans="2:99" ht="14.25">
      <c r="B87" s="1"/>
      <c r="C87" s="3"/>
      <c r="D87" s="183"/>
      <c r="E87" s="183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1"/>
      <c r="CR87" s="1"/>
      <c r="CS87" s="1"/>
      <c r="CT87" s="1"/>
      <c r="CU87" s="1"/>
    </row>
    <row r="88" spans="2:99" ht="14.25">
      <c r="B88" s="1"/>
      <c r="C88" s="3"/>
      <c r="D88" s="183"/>
      <c r="E88" s="183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1"/>
      <c r="CR88" s="1"/>
      <c r="CS88" s="1"/>
      <c r="CT88" s="1"/>
      <c r="CU88" s="1"/>
    </row>
    <row r="89" spans="2:99" ht="14.25">
      <c r="B89" s="1"/>
      <c r="C89" s="3"/>
      <c r="D89" s="183"/>
      <c r="E89" s="183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1"/>
      <c r="CR89" s="1"/>
      <c r="CS89" s="1"/>
      <c r="CT89" s="1"/>
      <c r="CU89" s="1"/>
    </row>
    <row r="90" spans="2:99" ht="14.25">
      <c r="B90" s="1"/>
      <c r="C90" s="3"/>
      <c r="D90" s="183"/>
      <c r="E90" s="183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1"/>
      <c r="CR90" s="1"/>
      <c r="CS90" s="1"/>
      <c r="CT90" s="1"/>
      <c r="CU90" s="1"/>
    </row>
    <row r="91" spans="2:99" ht="14.25">
      <c r="B91" s="1"/>
      <c r="C91" s="3"/>
      <c r="D91" s="183"/>
      <c r="E91" s="183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1"/>
      <c r="CR91" s="1"/>
      <c r="CS91" s="1"/>
      <c r="CT91" s="1"/>
      <c r="CU91" s="1"/>
    </row>
    <row r="92" spans="2:99" ht="14.25">
      <c r="B92" s="1"/>
      <c r="C92" s="3"/>
      <c r="D92" s="183"/>
      <c r="E92" s="183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1"/>
      <c r="CR92" s="1"/>
      <c r="CS92" s="1"/>
      <c r="CT92" s="1"/>
      <c r="CU92" s="1"/>
    </row>
    <row r="93" spans="2:99" ht="14.25">
      <c r="B93" s="1"/>
      <c r="C93" s="3"/>
      <c r="D93" s="183"/>
      <c r="E93" s="183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1"/>
      <c r="CR93" s="1"/>
      <c r="CS93" s="1"/>
      <c r="CT93" s="1"/>
      <c r="CU93" s="1"/>
    </row>
    <row r="94" spans="2:99" ht="14.25">
      <c r="B94" s="1"/>
      <c r="C94" s="3"/>
      <c r="D94" s="183"/>
      <c r="E94" s="183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1"/>
      <c r="CR94" s="1"/>
      <c r="CS94" s="1"/>
      <c r="CT94" s="1"/>
      <c r="CU94" s="1"/>
    </row>
    <row r="95" spans="2:99" ht="14.25">
      <c r="B95" s="1"/>
      <c r="C95" s="3"/>
      <c r="D95" s="183"/>
      <c r="E95" s="183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1"/>
      <c r="CR95" s="1"/>
      <c r="CS95" s="1"/>
      <c r="CT95" s="1"/>
      <c r="CU95" s="1"/>
    </row>
    <row r="96" spans="2:99" ht="14.25">
      <c r="B96" s="1"/>
      <c r="C96" s="3"/>
      <c r="D96" s="183"/>
      <c r="E96" s="183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1"/>
      <c r="CR96" s="1"/>
      <c r="CS96" s="1"/>
      <c r="CT96" s="1"/>
      <c r="CU96" s="1"/>
    </row>
    <row r="97" spans="2:99" ht="14.25">
      <c r="B97" s="1"/>
      <c r="C97" s="3"/>
      <c r="D97" s="183"/>
      <c r="E97" s="183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1"/>
      <c r="CR97" s="1"/>
      <c r="CS97" s="1"/>
      <c r="CT97" s="1"/>
      <c r="CU97" s="1"/>
    </row>
    <row r="98" spans="2:99" ht="14.25">
      <c r="B98" s="1"/>
      <c r="C98" s="3"/>
      <c r="D98" s="183"/>
      <c r="E98" s="183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1"/>
      <c r="CR98" s="1"/>
      <c r="CS98" s="1"/>
      <c r="CT98" s="1"/>
      <c r="CU98" s="1"/>
    </row>
    <row r="99" spans="2:99" ht="14.25">
      <c r="B99" s="1"/>
      <c r="C99" s="3"/>
      <c r="D99" s="183"/>
      <c r="E99" s="183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1"/>
      <c r="CR99" s="1"/>
      <c r="CS99" s="1"/>
      <c r="CT99" s="1"/>
      <c r="CU99" s="1"/>
    </row>
    <row r="100" spans="2:99" ht="14.25">
      <c r="B100" s="1"/>
      <c r="C100" s="3"/>
      <c r="D100" s="183"/>
      <c r="E100" s="183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1"/>
      <c r="CR100" s="1"/>
      <c r="CS100" s="1"/>
      <c r="CT100" s="1"/>
      <c r="CU100" s="1"/>
    </row>
    <row r="101" spans="2:99" ht="14.25">
      <c r="B101" s="1"/>
      <c r="C101" s="3"/>
      <c r="D101" s="183"/>
      <c r="E101" s="183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1"/>
      <c r="CR101" s="1"/>
      <c r="CS101" s="1"/>
      <c r="CT101" s="1"/>
      <c r="CU101" s="1"/>
    </row>
    <row r="102" spans="2:99" ht="14.25">
      <c r="B102" s="1"/>
      <c r="C102" s="3"/>
      <c r="D102" s="183"/>
      <c r="E102" s="183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  <c r="CG102" s="1"/>
      <c r="CH102" s="1"/>
      <c r="CI102" s="1"/>
      <c r="CJ102" s="1"/>
      <c r="CK102" s="1"/>
      <c r="CL102" s="1"/>
      <c r="CM102" s="1"/>
      <c r="CN102" s="1"/>
      <c r="CO102" s="1"/>
      <c r="CP102" s="1"/>
      <c r="CQ102" s="1"/>
      <c r="CR102" s="1"/>
      <c r="CS102" s="1"/>
      <c r="CT102" s="1"/>
      <c r="CU102" s="1"/>
    </row>
    <row r="103" spans="2:99" ht="14.25">
      <c r="B103" s="1"/>
      <c r="C103" s="3"/>
      <c r="D103" s="183"/>
      <c r="E103" s="183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1"/>
      <c r="CQ103" s="1"/>
      <c r="CR103" s="1"/>
      <c r="CS103" s="1"/>
      <c r="CT103" s="1"/>
      <c r="CU103" s="1"/>
    </row>
    <row r="104" spans="2:99" ht="14.25">
      <c r="B104" s="1"/>
      <c r="C104" s="3"/>
      <c r="D104" s="183"/>
      <c r="E104" s="183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1"/>
      <c r="CQ104" s="1"/>
      <c r="CR104" s="1"/>
      <c r="CS104" s="1"/>
      <c r="CT104" s="1"/>
      <c r="CU104" s="1"/>
    </row>
    <row r="105" spans="2:99" ht="14.25">
      <c r="B105" s="1"/>
      <c r="C105" s="3"/>
      <c r="D105" s="183"/>
      <c r="E105" s="183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1"/>
      <c r="CQ105" s="1"/>
      <c r="CR105" s="1"/>
      <c r="CS105" s="1"/>
      <c r="CT105" s="1"/>
      <c r="CU105" s="1"/>
    </row>
    <row r="106" spans="2:99" ht="14.25">
      <c r="B106" s="1"/>
      <c r="C106" s="3"/>
      <c r="D106" s="183"/>
      <c r="E106" s="183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1"/>
      <c r="CQ106" s="1"/>
      <c r="CR106" s="1"/>
      <c r="CS106" s="1"/>
      <c r="CT106" s="1"/>
      <c r="CU106" s="1"/>
    </row>
    <row r="107" spans="2:99" ht="14.25">
      <c r="B107" s="1"/>
      <c r="C107" s="3"/>
      <c r="D107" s="183"/>
      <c r="E107" s="183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1"/>
      <c r="CQ107" s="1"/>
      <c r="CR107" s="1"/>
      <c r="CS107" s="1"/>
      <c r="CT107" s="1"/>
      <c r="CU107" s="1"/>
    </row>
    <row r="108" spans="2:99" ht="14.25">
      <c r="B108" s="1"/>
      <c r="C108" s="3"/>
      <c r="D108" s="183"/>
      <c r="E108" s="183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1"/>
      <c r="CQ108" s="1"/>
      <c r="CR108" s="1"/>
      <c r="CS108" s="1"/>
      <c r="CT108" s="1"/>
      <c r="CU108" s="1"/>
    </row>
    <row r="109" spans="2:99" ht="14.25">
      <c r="B109" s="1"/>
      <c r="C109" s="3"/>
      <c r="D109" s="183"/>
      <c r="E109" s="183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1"/>
      <c r="CQ109" s="1"/>
      <c r="CR109" s="1"/>
      <c r="CS109" s="1"/>
      <c r="CT109" s="1"/>
      <c r="CU109" s="1"/>
    </row>
    <row r="110" spans="2:99" ht="14.25">
      <c r="B110" s="1"/>
      <c r="C110" s="3"/>
      <c r="D110" s="183"/>
      <c r="E110" s="183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1"/>
      <c r="CQ110" s="1"/>
      <c r="CR110" s="1"/>
      <c r="CS110" s="1"/>
      <c r="CT110" s="1"/>
      <c r="CU110" s="1"/>
    </row>
    <row r="111" spans="2:99" ht="14.25">
      <c r="B111" s="1"/>
      <c r="C111" s="3"/>
      <c r="D111" s="183"/>
      <c r="E111" s="183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1"/>
      <c r="CQ111" s="1"/>
      <c r="CR111" s="1"/>
      <c r="CS111" s="1"/>
      <c r="CT111" s="1"/>
      <c r="CU111" s="1"/>
    </row>
    <row r="112" spans="2:99" ht="14.25">
      <c r="B112" s="1"/>
      <c r="C112" s="3"/>
      <c r="D112" s="183"/>
      <c r="E112" s="183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1"/>
      <c r="CR112" s="1"/>
      <c r="CS112" s="1"/>
      <c r="CT112" s="1"/>
      <c r="CU112" s="1"/>
    </row>
    <row r="113" spans="2:99" ht="14.25">
      <c r="B113" s="1"/>
      <c r="C113" s="3"/>
      <c r="D113" s="183"/>
      <c r="E113" s="183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1"/>
      <c r="CR113" s="1"/>
      <c r="CS113" s="1"/>
      <c r="CT113" s="1"/>
      <c r="CU113" s="1"/>
    </row>
    <row r="114" spans="2:99" ht="14.25">
      <c r="B114" s="1"/>
      <c r="C114" s="3"/>
      <c r="D114" s="183"/>
      <c r="E114" s="183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1"/>
      <c r="CR114" s="1"/>
      <c r="CS114" s="1"/>
      <c r="CT114" s="1"/>
      <c r="CU114" s="1"/>
    </row>
    <row r="115" spans="2:99" ht="14.25">
      <c r="B115" s="1"/>
      <c r="C115" s="3"/>
      <c r="D115" s="183"/>
      <c r="E115" s="183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1"/>
      <c r="CQ115" s="1"/>
      <c r="CR115" s="1"/>
      <c r="CS115" s="1"/>
      <c r="CT115" s="1"/>
      <c r="CU115" s="1"/>
    </row>
    <row r="116" spans="2:99" ht="14.25">
      <c r="B116" s="1"/>
      <c r="C116" s="3"/>
      <c r="D116" s="183"/>
      <c r="E116" s="183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1"/>
      <c r="CQ116" s="1"/>
      <c r="CR116" s="1"/>
      <c r="CS116" s="1"/>
      <c r="CT116" s="1"/>
      <c r="CU116" s="1"/>
    </row>
    <row r="117" spans="2:99" ht="14.25">
      <c r="B117" s="1"/>
      <c r="C117" s="3"/>
      <c r="D117" s="183"/>
      <c r="E117" s="183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1"/>
      <c r="CR117" s="1"/>
      <c r="CS117" s="1"/>
      <c r="CT117" s="1"/>
      <c r="CU117" s="1"/>
    </row>
    <row r="118" spans="2:99" ht="14.25">
      <c r="B118" s="1"/>
      <c r="C118" s="3"/>
      <c r="D118" s="183"/>
      <c r="E118" s="183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1"/>
      <c r="CR118" s="1"/>
      <c r="CS118" s="1"/>
      <c r="CT118" s="1"/>
      <c r="CU118" s="1"/>
    </row>
    <row r="119" spans="2:99" ht="14.25">
      <c r="B119" s="1"/>
      <c r="C119" s="3"/>
      <c r="D119" s="183"/>
      <c r="E119" s="183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  <c r="CP119" s="1"/>
      <c r="CQ119" s="1"/>
      <c r="CR119" s="1"/>
      <c r="CS119" s="1"/>
      <c r="CT119" s="1"/>
      <c r="CU119" s="1"/>
    </row>
    <row r="120" spans="2:99" ht="14.25">
      <c r="B120" s="1"/>
      <c r="C120" s="3"/>
      <c r="D120" s="183"/>
      <c r="E120" s="183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1"/>
      <c r="CQ120" s="1"/>
      <c r="CR120" s="1"/>
      <c r="CS120" s="1"/>
      <c r="CT120" s="1"/>
      <c r="CU120" s="1"/>
    </row>
    <row r="121" spans="2:99" ht="14.25">
      <c r="B121" s="1"/>
      <c r="C121" s="3"/>
      <c r="D121" s="183"/>
      <c r="E121" s="183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  <c r="CN121" s="1"/>
      <c r="CO121" s="1"/>
      <c r="CP121" s="1"/>
      <c r="CQ121" s="1"/>
      <c r="CR121" s="1"/>
      <c r="CS121" s="1"/>
      <c r="CT121" s="1"/>
      <c r="CU121" s="1"/>
    </row>
    <row r="122" spans="2:99" ht="14.25">
      <c r="B122" s="1"/>
      <c r="C122" s="3"/>
      <c r="D122" s="183"/>
      <c r="E122" s="183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1"/>
      <c r="CQ122" s="1"/>
      <c r="CR122" s="1"/>
      <c r="CS122" s="1"/>
      <c r="CT122" s="1"/>
      <c r="CU122" s="1"/>
    </row>
    <row r="123" spans="2:99" ht="14.25">
      <c r="B123" s="1"/>
      <c r="C123" s="3"/>
      <c r="D123" s="183"/>
      <c r="E123" s="183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1"/>
      <c r="CQ123" s="1"/>
      <c r="CR123" s="1"/>
      <c r="CS123" s="1"/>
      <c r="CT123" s="1"/>
      <c r="CU123" s="1"/>
    </row>
    <row r="124" spans="2:99" ht="14.25">
      <c r="B124" s="1"/>
      <c r="C124" s="3"/>
      <c r="D124" s="183"/>
      <c r="E124" s="183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1"/>
      <c r="CR124" s="1"/>
      <c r="CS124" s="1"/>
      <c r="CT124" s="1"/>
      <c r="CU124" s="1"/>
    </row>
    <row r="125" spans="2:99" ht="14.25">
      <c r="B125" s="1"/>
      <c r="C125" s="3"/>
      <c r="D125" s="183"/>
      <c r="E125" s="183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1"/>
      <c r="CN125" s="1"/>
      <c r="CO125" s="1"/>
      <c r="CP125" s="1"/>
      <c r="CQ125" s="1"/>
      <c r="CR125" s="1"/>
      <c r="CS125" s="1"/>
      <c r="CT125" s="1"/>
      <c r="CU125" s="1"/>
    </row>
    <row r="126" spans="2:99" ht="14.25">
      <c r="B126" s="1"/>
      <c r="C126" s="3"/>
      <c r="D126" s="183"/>
      <c r="E126" s="183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  <c r="CN126" s="1"/>
      <c r="CO126" s="1"/>
      <c r="CP126" s="1"/>
      <c r="CQ126" s="1"/>
      <c r="CR126" s="1"/>
      <c r="CS126" s="1"/>
      <c r="CT126" s="1"/>
      <c r="CU126" s="1"/>
    </row>
    <row r="127" spans="2:99" ht="14.25">
      <c r="B127" s="1"/>
      <c r="C127" s="3"/>
      <c r="D127" s="183"/>
      <c r="E127" s="183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1"/>
      <c r="CQ127" s="1"/>
      <c r="CR127" s="1"/>
      <c r="CS127" s="1"/>
      <c r="CT127" s="1"/>
      <c r="CU127" s="1"/>
    </row>
    <row r="128" spans="2:99" ht="14.25">
      <c r="B128" s="1"/>
      <c r="C128" s="3"/>
      <c r="D128" s="183"/>
      <c r="E128" s="183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1"/>
      <c r="CQ128" s="1"/>
      <c r="CR128" s="1"/>
      <c r="CS128" s="1"/>
      <c r="CT128" s="1"/>
      <c r="CU128" s="1"/>
    </row>
    <row r="129" spans="2:99" ht="14.25">
      <c r="B129" s="1"/>
      <c r="C129" s="3"/>
      <c r="D129" s="183"/>
      <c r="E129" s="183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1"/>
      <c r="CQ129" s="1"/>
      <c r="CR129" s="1"/>
      <c r="CS129" s="1"/>
      <c r="CT129" s="1"/>
      <c r="CU129" s="1"/>
    </row>
    <row r="130" spans="2:99" ht="14.25">
      <c r="B130" s="1"/>
      <c r="C130" s="3"/>
      <c r="D130" s="183"/>
      <c r="E130" s="183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  <c r="CL130" s="1"/>
      <c r="CM130" s="1"/>
      <c r="CN130" s="1"/>
      <c r="CO130" s="1"/>
      <c r="CP130" s="1"/>
      <c r="CQ130" s="1"/>
      <c r="CR130" s="1"/>
      <c r="CS130" s="1"/>
      <c r="CT130" s="1"/>
      <c r="CU130" s="1"/>
    </row>
    <row r="131" spans="2:99" ht="14.25">
      <c r="B131" s="1"/>
      <c r="C131" s="3"/>
      <c r="D131" s="183"/>
      <c r="E131" s="183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  <c r="CL131" s="1"/>
      <c r="CM131" s="1"/>
      <c r="CN131" s="1"/>
      <c r="CO131" s="1"/>
      <c r="CP131" s="1"/>
      <c r="CQ131" s="1"/>
      <c r="CR131" s="1"/>
      <c r="CS131" s="1"/>
      <c r="CT131" s="1"/>
      <c r="CU131" s="1"/>
    </row>
    <row r="132" spans="2:99" ht="14.25">
      <c r="B132" s="1"/>
      <c r="C132" s="3"/>
      <c r="D132" s="183"/>
      <c r="E132" s="183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  <c r="CL132" s="1"/>
      <c r="CM132" s="1"/>
      <c r="CN132" s="1"/>
      <c r="CO132" s="1"/>
      <c r="CP132" s="1"/>
      <c r="CQ132" s="1"/>
      <c r="CR132" s="1"/>
      <c r="CS132" s="1"/>
      <c r="CT132" s="1"/>
      <c r="CU132" s="1"/>
    </row>
    <row r="133" spans="2:99" ht="14.25">
      <c r="B133" s="1"/>
      <c r="C133" s="3"/>
      <c r="D133" s="183"/>
      <c r="E133" s="183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  <c r="CL133" s="1"/>
      <c r="CM133" s="1"/>
      <c r="CN133" s="1"/>
      <c r="CO133" s="1"/>
      <c r="CP133" s="1"/>
      <c r="CQ133" s="1"/>
      <c r="CR133" s="1"/>
      <c r="CS133" s="1"/>
      <c r="CT133" s="1"/>
      <c r="CU133" s="1"/>
    </row>
    <row r="134" spans="2:99" ht="14.25">
      <c r="B134" s="1"/>
      <c r="C134" s="3"/>
      <c r="D134" s="183"/>
      <c r="E134" s="183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1"/>
      <c r="CC134" s="1"/>
      <c r="CD134" s="1"/>
      <c r="CE134" s="1"/>
      <c r="CF134" s="1"/>
      <c r="CG134" s="1"/>
      <c r="CH134" s="1"/>
      <c r="CI134" s="1"/>
      <c r="CJ134" s="1"/>
      <c r="CK134" s="1"/>
      <c r="CL134" s="1"/>
      <c r="CM134" s="1"/>
      <c r="CN134" s="1"/>
      <c r="CO134" s="1"/>
      <c r="CP134" s="1"/>
      <c r="CQ134" s="1"/>
      <c r="CR134" s="1"/>
      <c r="CS134" s="1"/>
      <c r="CT134" s="1"/>
      <c r="CU134" s="1"/>
    </row>
    <row r="135" spans="2:99" ht="14.25">
      <c r="B135" s="1"/>
      <c r="C135" s="3"/>
      <c r="D135" s="183"/>
      <c r="E135" s="183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  <c r="CL135" s="1"/>
      <c r="CM135" s="1"/>
      <c r="CN135" s="1"/>
      <c r="CO135" s="1"/>
      <c r="CP135" s="1"/>
      <c r="CQ135" s="1"/>
      <c r="CR135" s="1"/>
      <c r="CS135" s="1"/>
      <c r="CT135" s="1"/>
      <c r="CU135" s="1"/>
    </row>
    <row r="136" spans="2:99" ht="14.25">
      <c r="B136" s="1"/>
      <c r="C136" s="3"/>
      <c r="D136" s="183"/>
      <c r="E136" s="183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1"/>
      <c r="CL136" s="1"/>
      <c r="CM136" s="1"/>
      <c r="CN136" s="1"/>
      <c r="CO136" s="1"/>
      <c r="CP136" s="1"/>
      <c r="CQ136" s="1"/>
      <c r="CR136" s="1"/>
      <c r="CS136" s="1"/>
      <c r="CT136" s="1"/>
      <c r="CU136" s="1"/>
    </row>
    <row r="137" spans="2:99" ht="14.25">
      <c r="B137" s="1"/>
      <c r="C137" s="3"/>
      <c r="D137" s="183"/>
      <c r="E137" s="183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1"/>
      <c r="CL137" s="1"/>
      <c r="CM137" s="1"/>
      <c r="CN137" s="1"/>
      <c r="CO137" s="1"/>
      <c r="CP137" s="1"/>
      <c r="CQ137" s="1"/>
      <c r="CR137" s="1"/>
      <c r="CS137" s="1"/>
      <c r="CT137" s="1"/>
      <c r="CU137" s="1"/>
    </row>
    <row r="138" spans="2:99" ht="14.25">
      <c r="B138" s="1"/>
      <c r="C138" s="3"/>
      <c r="D138" s="183"/>
      <c r="E138" s="183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  <c r="CN138" s="1"/>
      <c r="CO138" s="1"/>
      <c r="CP138" s="1"/>
      <c r="CQ138" s="1"/>
      <c r="CR138" s="1"/>
      <c r="CS138" s="1"/>
      <c r="CT138" s="1"/>
      <c r="CU138" s="1"/>
    </row>
    <row r="139" spans="2:99" ht="14.25">
      <c r="B139" s="1"/>
      <c r="C139" s="3"/>
      <c r="D139" s="183"/>
      <c r="E139" s="183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1"/>
      <c r="CL139" s="1"/>
      <c r="CM139" s="1"/>
      <c r="CN139" s="1"/>
      <c r="CO139" s="1"/>
      <c r="CP139" s="1"/>
      <c r="CQ139" s="1"/>
      <c r="CR139" s="1"/>
      <c r="CS139" s="1"/>
      <c r="CT139" s="1"/>
      <c r="CU139" s="1"/>
    </row>
    <row r="140" spans="2:99" ht="14.25">
      <c r="B140" s="1"/>
      <c r="C140" s="3"/>
      <c r="D140" s="183"/>
      <c r="E140" s="183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1"/>
      <c r="CL140" s="1"/>
      <c r="CM140" s="1"/>
      <c r="CN140" s="1"/>
      <c r="CO140" s="1"/>
      <c r="CP140" s="1"/>
      <c r="CQ140" s="1"/>
      <c r="CR140" s="1"/>
      <c r="CS140" s="1"/>
      <c r="CT140" s="1"/>
      <c r="CU140" s="1"/>
    </row>
    <row r="141" spans="2:99" ht="14.25">
      <c r="B141" s="1"/>
      <c r="C141" s="3"/>
      <c r="D141" s="183"/>
      <c r="E141" s="183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1"/>
      <c r="CL141" s="1"/>
      <c r="CM141" s="1"/>
      <c r="CN141" s="1"/>
      <c r="CO141" s="1"/>
      <c r="CP141" s="1"/>
      <c r="CQ141" s="1"/>
      <c r="CR141" s="1"/>
      <c r="CS141" s="1"/>
      <c r="CT141" s="1"/>
      <c r="CU141" s="1"/>
    </row>
    <row r="142" spans="2:99" ht="14.25">
      <c r="B142" s="1"/>
      <c r="C142" s="3"/>
      <c r="D142" s="183"/>
      <c r="E142" s="183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1"/>
      <c r="CL142" s="1"/>
      <c r="CM142" s="1"/>
      <c r="CN142" s="1"/>
      <c r="CO142" s="1"/>
      <c r="CP142" s="1"/>
      <c r="CQ142" s="1"/>
      <c r="CR142" s="1"/>
      <c r="CS142" s="1"/>
      <c r="CT142" s="1"/>
      <c r="CU142" s="1"/>
    </row>
    <row r="143" spans="2:99" ht="14.25">
      <c r="B143" s="1"/>
      <c r="C143" s="3"/>
      <c r="D143" s="183"/>
      <c r="E143" s="183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1"/>
      <c r="CL143" s="1"/>
      <c r="CM143" s="1"/>
      <c r="CN143" s="1"/>
      <c r="CO143" s="1"/>
      <c r="CP143" s="1"/>
      <c r="CQ143" s="1"/>
      <c r="CR143" s="1"/>
      <c r="CS143" s="1"/>
      <c r="CT143" s="1"/>
      <c r="CU143" s="1"/>
    </row>
    <row r="144" spans="2:99" ht="14.25">
      <c r="B144" s="1"/>
      <c r="C144" s="3"/>
      <c r="D144" s="183"/>
      <c r="E144" s="183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1"/>
      <c r="CL144" s="1"/>
      <c r="CM144" s="1"/>
      <c r="CN144" s="1"/>
      <c r="CO144" s="1"/>
      <c r="CP144" s="1"/>
      <c r="CQ144" s="1"/>
      <c r="CR144" s="1"/>
      <c r="CS144" s="1"/>
      <c r="CT144" s="1"/>
      <c r="CU144" s="1"/>
    </row>
    <row r="145" spans="2:99" ht="14.25">
      <c r="B145" s="1"/>
      <c r="C145" s="3"/>
      <c r="D145" s="183"/>
      <c r="E145" s="183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1"/>
      <c r="CL145" s="1"/>
      <c r="CM145" s="1"/>
      <c r="CN145" s="1"/>
      <c r="CO145" s="1"/>
      <c r="CP145" s="1"/>
      <c r="CQ145" s="1"/>
      <c r="CR145" s="1"/>
      <c r="CS145" s="1"/>
      <c r="CT145" s="1"/>
      <c r="CU145" s="1"/>
    </row>
    <row r="146" spans="2:99" ht="14.25">
      <c r="B146" s="1"/>
      <c r="C146" s="3"/>
      <c r="D146" s="183"/>
      <c r="E146" s="183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  <c r="CJ146" s="1"/>
      <c r="CK146" s="1"/>
      <c r="CL146" s="1"/>
      <c r="CM146" s="1"/>
      <c r="CN146" s="1"/>
      <c r="CO146" s="1"/>
      <c r="CP146" s="1"/>
      <c r="CQ146" s="1"/>
      <c r="CR146" s="1"/>
      <c r="CS146" s="1"/>
      <c r="CT146" s="1"/>
      <c r="CU146" s="1"/>
    </row>
    <row r="147" spans="2:99" ht="14.25">
      <c r="B147" s="1"/>
      <c r="C147" s="3"/>
      <c r="D147" s="183"/>
      <c r="E147" s="183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1"/>
      <c r="CL147" s="1"/>
      <c r="CM147" s="1"/>
      <c r="CN147" s="1"/>
      <c r="CO147" s="1"/>
      <c r="CP147" s="1"/>
      <c r="CQ147" s="1"/>
      <c r="CR147" s="1"/>
      <c r="CS147" s="1"/>
      <c r="CT147" s="1"/>
      <c r="CU147" s="1"/>
    </row>
    <row r="148" spans="2:99" ht="14.25">
      <c r="B148" s="1"/>
      <c r="C148" s="3"/>
      <c r="D148" s="183"/>
      <c r="E148" s="183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  <c r="CJ148" s="1"/>
      <c r="CK148" s="1"/>
      <c r="CL148" s="1"/>
      <c r="CM148" s="1"/>
      <c r="CN148" s="1"/>
      <c r="CO148" s="1"/>
      <c r="CP148" s="1"/>
      <c r="CQ148" s="1"/>
      <c r="CR148" s="1"/>
      <c r="CS148" s="1"/>
      <c r="CT148" s="1"/>
      <c r="CU148" s="1"/>
    </row>
    <row r="149" spans="2:99" ht="14.25">
      <c r="B149" s="1"/>
      <c r="C149" s="3"/>
      <c r="D149" s="183"/>
      <c r="E149" s="183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"/>
      <c r="CL149" s="1"/>
      <c r="CM149" s="1"/>
      <c r="CN149" s="1"/>
      <c r="CO149" s="1"/>
      <c r="CP149" s="1"/>
      <c r="CQ149" s="1"/>
      <c r="CR149" s="1"/>
      <c r="CS149" s="1"/>
      <c r="CT149" s="1"/>
      <c r="CU149" s="1"/>
    </row>
    <row r="150" spans="2:99" ht="14.25">
      <c r="B150" s="1"/>
      <c r="C150" s="3"/>
      <c r="D150" s="183"/>
      <c r="E150" s="183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1"/>
      <c r="CP150" s="1"/>
      <c r="CQ150" s="1"/>
      <c r="CR150" s="1"/>
      <c r="CS150" s="1"/>
      <c r="CT150" s="1"/>
      <c r="CU150" s="1"/>
    </row>
    <row r="151" spans="2:99" ht="14.25">
      <c r="B151" s="1"/>
      <c r="C151" s="3"/>
      <c r="D151" s="183"/>
      <c r="E151" s="183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  <c r="CN151" s="1"/>
      <c r="CO151" s="1"/>
      <c r="CP151" s="1"/>
      <c r="CQ151" s="1"/>
      <c r="CR151" s="1"/>
      <c r="CS151" s="1"/>
      <c r="CT151" s="1"/>
      <c r="CU151" s="1"/>
    </row>
    <row r="152" spans="2:99" ht="14.25">
      <c r="B152" s="1"/>
      <c r="C152" s="3"/>
      <c r="D152" s="183"/>
      <c r="E152" s="183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1"/>
      <c r="CQ152" s="1"/>
      <c r="CR152" s="1"/>
      <c r="CS152" s="1"/>
      <c r="CT152" s="1"/>
      <c r="CU152" s="1"/>
    </row>
    <row r="153" spans="2:99" ht="14.25">
      <c r="B153" s="1"/>
      <c r="C153" s="3"/>
      <c r="D153" s="183"/>
      <c r="E153" s="183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1"/>
      <c r="CN153" s="1"/>
      <c r="CO153" s="1"/>
      <c r="CP153" s="1"/>
      <c r="CQ153" s="1"/>
      <c r="CR153" s="1"/>
      <c r="CS153" s="1"/>
      <c r="CT153" s="1"/>
      <c r="CU153" s="1"/>
    </row>
    <row r="154" spans="2:99" ht="14.25">
      <c r="B154" s="1"/>
      <c r="C154" s="3"/>
      <c r="D154" s="183"/>
      <c r="E154" s="183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"/>
      <c r="CL154" s="1"/>
      <c r="CM154" s="1"/>
      <c r="CN154" s="1"/>
      <c r="CO154" s="1"/>
      <c r="CP154" s="1"/>
      <c r="CQ154" s="1"/>
      <c r="CR154" s="1"/>
      <c r="CS154" s="1"/>
      <c r="CT154" s="1"/>
      <c r="CU154" s="1"/>
    </row>
    <row r="155" spans="2:99" ht="14.25">
      <c r="B155" s="1"/>
      <c r="C155" s="3"/>
      <c r="D155" s="183"/>
      <c r="E155" s="183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  <c r="CL155" s="1"/>
      <c r="CM155" s="1"/>
      <c r="CN155" s="1"/>
      <c r="CO155" s="1"/>
      <c r="CP155" s="1"/>
      <c r="CQ155" s="1"/>
      <c r="CR155" s="1"/>
      <c r="CS155" s="1"/>
      <c r="CT155" s="1"/>
      <c r="CU155" s="1"/>
    </row>
    <row r="156" spans="2:99" ht="14.25">
      <c r="B156" s="1"/>
      <c r="C156" s="3"/>
      <c r="D156" s="183"/>
      <c r="E156" s="183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"/>
      <c r="CL156" s="1"/>
      <c r="CM156" s="1"/>
      <c r="CN156" s="1"/>
      <c r="CO156" s="1"/>
      <c r="CP156" s="1"/>
      <c r="CQ156" s="1"/>
      <c r="CR156" s="1"/>
      <c r="CS156" s="1"/>
      <c r="CT156" s="1"/>
      <c r="CU156" s="1"/>
    </row>
    <row r="157" spans="2:99" ht="14.25">
      <c r="B157" s="1"/>
      <c r="C157" s="3"/>
      <c r="D157" s="183"/>
      <c r="E157" s="183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  <c r="CJ157" s="1"/>
      <c r="CK157" s="1"/>
      <c r="CL157" s="1"/>
      <c r="CM157" s="1"/>
      <c r="CN157" s="1"/>
      <c r="CO157" s="1"/>
      <c r="CP157" s="1"/>
      <c r="CQ157" s="1"/>
      <c r="CR157" s="1"/>
      <c r="CS157" s="1"/>
      <c r="CT157" s="1"/>
      <c r="CU157" s="1"/>
    </row>
    <row r="158" spans="2:99" ht="14.25">
      <c r="B158" s="1"/>
      <c r="C158" s="3"/>
      <c r="D158" s="183"/>
      <c r="E158" s="183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  <c r="CJ158" s="1"/>
      <c r="CK158" s="1"/>
      <c r="CL158" s="1"/>
      <c r="CM158" s="1"/>
      <c r="CN158" s="1"/>
      <c r="CO158" s="1"/>
      <c r="CP158" s="1"/>
      <c r="CQ158" s="1"/>
      <c r="CR158" s="1"/>
      <c r="CS158" s="1"/>
      <c r="CT158" s="1"/>
      <c r="CU158" s="1"/>
    </row>
    <row r="159" spans="2:99" ht="14.25">
      <c r="B159" s="1"/>
      <c r="C159" s="3"/>
      <c r="D159" s="183"/>
      <c r="E159" s="183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1"/>
      <c r="CJ159" s="1"/>
      <c r="CK159" s="1"/>
      <c r="CL159" s="1"/>
      <c r="CM159" s="1"/>
      <c r="CN159" s="1"/>
      <c r="CO159" s="1"/>
      <c r="CP159" s="1"/>
      <c r="CQ159" s="1"/>
      <c r="CR159" s="1"/>
      <c r="CS159" s="1"/>
      <c r="CT159" s="1"/>
      <c r="CU159" s="1"/>
    </row>
    <row r="160" spans="2:99" ht="14.25">
      <c r="B160" s="1"/>
      <c r="C160" s="3"/>
      <c r="D160" s="183"/>
      <c r="E160" s="183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1"/>
      <c r="CJ160" s="1"/>
      <c r="CK160" s="1"/>
      <c r="CL160" s="1"/>
      <c r="CM160" s="1"/>
      <c r="CN160" s="1"/>
      <c r="CO160" s="1"/>
      <c r="CP160" s="1"/>
      <c r="CQ160" s="1"/>
      <c r="CR160" s="1"/>
      <c r="CS160" s="1"/>
      <c r="CT160" s="1"/>
      <c r="CU160" s="1"/>
    </row>
    <row r="161" spans="2:99" ht="14.25">
      <c r="B161" s="1"/>
      <c r="C161" s="3"/>
      <c r="D161" s="183"/>
      <c r="E161" s="183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1"/>
      <c r="CJ161" s="1"/>
      <c r="CK161" s="1"/>
      <c r="CL161" s="1"/>
      <c r="CM161" s="1"/>
      <c r="CN161" s="1"/>
      <c r="CO161" s="1"/>
      <c r="CP161" s="1"/>
      <c r="CQ161" s="1"/>
      <c r="CR161" s="1"/>
      <c r="CS161" s="1"/>
      <c r="CT161" s="1"/>
      <c r="CU161" s="1"/>
    </row>
    <row r="162" spans="2:99" ht="14.25">
      <c r="B162" s="1"/>
      <c r="C162" s="3"/>
      <c r="D162" s="183"/>
      <c r="E162" s="183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1"/>
      <c r="CJ162" s="1"/>
      <c r="CK162" s="1"/>
      <c r="CL162" s="1"/>
      <c r="CM162" s="1"/>
      <c r="CN162" s="1"/>
      <c r="CO162" s="1"/>
      <c r="CP162" s="1"/>
      <c r="CQ162" s="1"/>
      <c r="CR162" s="1"/>
      <c r="CS162" s="1"/>
      <c r="CT162" s="1"/>
      <c r="CU162" s="1"/>
    </row>
    <row r="163" spans="2:99" ht="14.25">
      <c r="B163" s="1"/>
      <c r="C163" s="3"/>
      <c r="D163" s="183"/>
      <c r="E163" s="183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1"/>
      <c r="CB163" s="1"/>
      <c r="CC163" s="1"/>
      <c r="CD163" s="1"/>
      <c r="CE163" s="1"/>
      <c r="CF163" s="1"/>
      <c r="CG163" s="1"/>
      <c r="CH163" s="1"/>
      <c r="CI163" s="1"/>
      <c r="CJ163" s="1"/>
      <c r="CK163" s="1"/>
      <c r="CL163" s="1"/>
      <c r="CM163" s="1"/>
      <c r="CN163" s="1"/>
      <c r="CO163" s="1"/>
      <c r="CP163" s="1"/>
      <c r="CQ163" s="1"/>
      <c r="CR163" s="1"/>
      <c r="CS163" s="1"/>
      <c r="CT163" s="1"/>
      <c r="CU163" s="1"/>
    </row>
    <row r="164" spans="2:99" ht="14.25">
      <c r="B164" s="1"/>
      <c r="C164" s="3"/>
      <c r="D164" s="183"/>
      <c r="E164" s="183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1"/>
      <c r="CI164" s="1"/>
      <c r="CJ164" s="1"/>
      <c r="CK164" s="1"/>
      <c r="CL164" s="1"/>
      <c r="CM164" s="1"/>
      <c r="CN164" s="1"/>
      <c r="CO164" s="1"/>
      <c r="CP164" s="1"/>
      <c r="CQ164" s="1"/>
      <c r="CR164" s="1"/>
      <c r="CS164" s="1"/>
      <c r="CT164" s="1"/>
      <c r="CU164" s="1"/>
    </row>
    <row r="165" spans="2:99" ht="14.25">
      <c r="B165" s="1"/>
      <c r="C165" s="3"/>
      <c r="D165" s="183"/>
      <c r="E165" s="183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  <c r="CI165" s="1"/>
      <c r="CJ165" s="1"/>
      <c r="CK165" s="1"/>
      <c r="CL165" s="1"/>
      <c r="CM165" s="1"/>
      <c r="CN165" s="1"/>
      <c r="CO165" s="1"/>
      <c r="CP165" s="1"/>
      <c r="CQ165" s="1"/>
      <c r="CR165" s="1"/>
      <c r="CS165" s="1"/>
      <c r="CT165" s="1"/>
      <c r="CU165" s="1"/>
    </row>
    <row r="166" spans="2:99" ht="14.25">
      <c r="B166" s="1"/>
      <c r="C166" s="3"/>
      <c r="D166" s="183"/>
      <c r="E166" s="183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  <c r="CI166" s="1"/>
      <c r="CJ166" s="1"/>
      <c r="CK166" s="1"/>
      <c r="CL166" s="1"/>
      <c r="CM166" s="1"/>
      <c r="CN166" s="1"/>
      <c r="CO166" s="1"/>
      <c r="CP166" s="1"/>
      <c r="CQ166" s="1"/>
      <c r="CR166" s="1"/>
      <c r="CS166" s="1"/>
      <c r="CT166" s="1"/>
      <c r="CU166" s="1"/>
    </row>
    <row r="167" spans="2:99" ht="14.25">
      <c r="B167" s="1"/>
      <c r="C167" s="3"/>
      <c r="D167" s="183"/>
      <c r="E167" s="183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1"/>
      <c r="CJ167" s="1"/>
      <c r="CK167" s="1"/>
      <c r="CL167" s="1"/>
      <c r="CM167" s="1"/>
      <c r="CN167" s="1"/>
      <c r="CO167" s="1"/>
      <c r="CP167" s="1"/>
      <c r="CQ167" s="1"/>
      <c r="CR167" s="1"/>
      <c r="CS167" s="1"/>
      <c r="CT167" s="1"/>
      <c r="CU167" s="1"/>
    </row>
    <row r="168" spans="2:99" ht="14.25">
      <c r="B168" s="1"/>
      <c r="C168" s="3"/>
      <c r="D168" s="183"/>
      <c r="E168" s="183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1"/>
      <c r="CJ168" s="1"/>
      <c r="CK168" s="1"/>
      <c r="CL168" s="1"/>
      <c r="CM168" s="1"/>
      <c r="CN168" s="1"/>
      <c r="CO168" s="1"/>
      <c r="CP168" s="1"/>
      <c r="CQ168" s="1"/>
      <c r="CR168" s="1"/>
      <c r="CS168" s="1"/>
      <c r="CT168" s="1"/>
      <c r="CU168" s="1"/>
    </row>
    <row r="169" spans="2:99" ht="14.25">
      <c r="B169" s="1"/>
      <c r="C169" s="3"/>
      <c r="D169" s="183"/>
      <c r="E169" s="183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  <c r="CI169" s="1"/>
      <c r="CJ169" s="1"/>
      <c r="CK169" s="1"/>
      <c r="CL169" s="1"/>
      <c r="CM169" s="1"/>
      <c r="CN169" s="1"/>
      <c r="CO169" s="1"/>
      <c r="CP169" s="1"/>
      <c r="CQ169" s="1"/>
      <c r="CR169" s="1"/>
      <c r="CS169" s="1"/>
      <c r="CT169" s="1"/>
      <c r="CU169" s="1"/>
    </row>
    <row r="170" spans="2:99" ht="14.25">
      <c r="B170" s="1"/>
      <c r="C170" s="3"/>
      <c r="D170" s="183"/>
      <c r="E170" s="183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1"/>
      <c r="CJ170" s="1"/>
      <c r="CK170" s="1"/>
      <c r="CL170" s="1"/>
      <c r="CM170" s="1"/>
      <c r="CN170" s="1"/>
      <c r="CO170" s="1"/>
      <c r="CP170" s="1"/>
      <c r="CQ170" s="1"/>
      <c r="CR170" s="1"/>
      <c r="CS170" s="1"/>
      <c r="CT170" s="1"/>
      <c r="CU170" s="1"/>
    </row>
    <row r="171" spans="2:99" ht="14.25">
      <c r="B171" s="1"/>
      <c r="C171" s="3"/>
      <c r="D171" s="183"/>
      <c r="E171" s="183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1"/>
      <c r="CJ171" s="1"/>
      <c r="CK171" s="1"/>
      <c r="CL171" s="1"/>
      <c r="CM171" s="1"/>
      <c r="CN171" s="1"/>
      <c r="CO171" s="1"/>
      <c r="CP171" s="1"/>
      <c r="CQ171" s="1"/>
      <c r="CR171" s="1"/>
      <c r="CS171" s="1"/>
      <c r="CT171" s="1"/>
      <c r="CU171" s="1"/>
    </row>
    <row r="172" spans="2:99" ht="14.25">
      <c r="B172" s="1"/>
      <c r="C172" s="3"/>
      <c r="D172" s="183"/>
      <c r="E172" s="183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1"/>
      <c r="CJ172" s="1"/>
      <c r="CK172" s="1"/>
      <c r="CL172" s="1"/>
      <c r="CM172" s="1"/>
      <c r="CN172" s="1"/>
      <c r="CO172" s="1"/>
      <c r="CP172" s="1"/>
      <c r="CQ172" s="1"/>
      <c r="CR172" s="1"/>
      <c r="CS172" s="1"/>
      <c r="CT172" s="1"/>
      <c r="CU172" s="1"/>
    </row>
    <row r="173" spans="2:99" ht="14.25">
      <c r="B173" s="1"/>
      <c r="C173" s="3"/>
      <c r="D173" s="183"/>
      <c r="E173" s="183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1"/>
      <c r="CJ173" s="1"/>
      <c r="CK173" s="1"/>
      <c r="CL173" s="1"/>
      <c r="CM173" s="1"/>
      <c r="CN173" s="1"/>
      <c r="CO173" s="1"/>
      <c r="CP173" s="1"/>
      <c r="CQ173" s="1"/>
      <c r="CR173" s="1"/>
      <c r="CS173" s="1"/>
      <c r="CT173" s="1"/>
      <c r="CU173" s="1"/>
    </row>
    <row r="174" spans="2:99" ht="14.25">
      <c r="B174" s="1"/>
      <c r="C174" s="3"/>
      <c r="D174" s="183"/>
      <c r="E174" s="183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1"/>
      <c r="CJ174" s="1"/>
      <c r="CK174" s="1"/>
      <c r="CL174" s="1"/>
      <c r="CM174" s="1"/>
      <c r="CN174" s="1"/>
      <c r="CO174" s="1"/>
      <c r="CP174" s="1"/>
      <c r="CQ174" s="1"/>
      <c r="CR174" s="1"/>
      <c r="CS174" s="1"/>
      <c r="CT174" s="1"/>
      <c r="CU174" s="1"/>
    </row>
    <row r="175" spans="2:99" ht="14.25">
      <c r="B175" s="1"/>
      <c r="C175" s="3"/>
      <c r="D175" s="183"/>
      <c r="E175" s="183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1"/>
      <c r="CJ175" s="1"/>
      <c r="CK175" s="1"/>
      <c r="CL175" s="1"/>
      <c r="CM175" s="1"/>
      <c r="CN175" s="1"/>
      <c r="CO175" s="1"/>
      <c r="CP175" s="1"/>
      <c r="CQ175" s="1"/>
      <c r="CR175" s="1"/>
      <c r="CS175" s="1"/>
      <c r="CT175" s="1"/>
      <c r="CU175" s="1"/>
    </row>
    <row r="176" spans="2:99" ht="14.25">
      <c r="B176" s="1"/>
      <c r="C176" s="3"/>
      <c r="D176" s="183"/>
      <c r="E176" s="183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1"/>
      <c r="CL176" s="1"/>
      <c r="CM176" s="1"/>
      <c r="CN176" s="1"/>
      <c r="CO176" s="1"/>
      <c r="CP176" s="1"/>
      <c r="CQ176" s="1"/>
      <c r="CR176" s="1"/>
      <c r="CS176" s="1"/>
      <c r="CT176" s="1"/>
      <c r="CU176" s="1"/>
    </row>
    <row r="177" spans="2:99" ht="14.25">
      <c r="B177" s="1"/>
      <c r="C177" s="3"/>
      <c r="D177" s="183"/>
      <c r="E177" s="183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1"/>
      <c r="CJ177" s="1"/>
      <c r="CK177" s="1"/>
      <c r="CL177" s="1"/>
      <c r="CM177" s="1"/>
      <c r="CN177" s="1"/>
      <c r="CO177" s="1"/>
      <c r="CP177" s="1"/>
      <c r="CQ177" s="1"/>
      <c r="CR177" s="1"/>
      <c r="CS177" s="1"/>
      <c r="CT177" s="1"/>
      <c r="CU177" s="1"/>
    </row>
    <row r="178" spans="2:99" ht="14.25">
      <c r="B178" s="1"/>
      <c r="C178" s="3"/>
      <c r="D178" s="183"/>
      <c r="E178" s="183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1"/>
      <c r="CJ178" s="1"/>
      <c r="CK178" s="1"/>
      <c r="CL178" s="1"/>
      <c r="CM178" s="1"/>
      <c r="CN178" s="1"/>
      <c r="CO178" s="1"/>
      <c r="CP178" s="1"/>
      <c r="CQ178" s="1"/>
      <c r="CR178" s="1"/>
      <c r="CS178" s="1"/>
      <c r="CT178" s="1"/>
      <c r="CU178" s="1"/>
    </row>
    <row r="179" spans="2:99" ht="14.25">
      <c r="B179" s="1"/>
      <c r="C179" s="3"/>
      <c r="D179" s="183"/>
      <c r="E179" s="183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1"/>
      <c r="CJ179" s="1"/>
      <c r="CK179" s="1"/>
      <c r="CL179" s="1"/>
      <c r="CM179" s="1"/>
      <c r="CN179" s="1"/>
      <c r="CO179" s="1"/>
      <c r="CP179" s="1"/>
      <c r="CQ179" s="1"/>
      <c r="CR179" s="1"/>
      <c r="CS179" s="1"/>
      <c r="CT179" s="1"/>
      <c r="CU179" s="1"/>
    </row>
    <row r="180" spans="2:99" ht="14.25">
      <c r="B180" s="1"/>
      <c r="C180" s="3"/>
      <c r="D180" s="183"/>
      <c r="E180" s="183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1"/>
      <c r="CJ180" s="1"/>
      <c r="CK180" s="1"/>
      <c r="CL180" s="1"/>
      <c r="CM180" s="1"/>
      <c r="CN180" s="1"/>
      <c r="CO180" s="1"/>
      <c r="CP180" s="1"/>
      <c r="CQ180" s="1"/>
      <c r="CR180" s="1"/>
      <c r="CS180" s="1"/>
      <c r="CT180" s="1"/>
      <c r="CU180" s="1"/>
    </row>
    <row r="181" spans="2:99" ht="14.25">
      <c r="B181" s="1"/>
      <c r="C181" s="3"/>
      <c r="D181" s="183"/>
      <c r="E181" s="183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1"/>
      <c r="CJ181" s="1"/>
      <c r="CK181" s="1"/>
      <c r="CL181" s="1"/>
      <c r="CM181" s="1"/>
      <c r="CN181" s="1"/>
      <c r="CO181" s="1"/>
      <c r="CP181" s="1"/>
      <c r="CQ181" s="1"/>
      <c r="CR181" s="1"/>
      <c r="CS181" s="1"/>
      <c r="CT181" s="1"/>
      <c r="CU181" s="1"/>
    </row>
    <row r="182" spans="2:99" ht="14.25">
      <c r="B182" s="1"/>
      <c r="C182" s="3"/>
      <c r="D182" s="183"/>
      <c r="E182" s="183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1"/>
      <c r="CJ182" s="1"/>
      <c r="CK182" s="1"/>
      <c r="CL182" s="1"/>
      <c r="CM182" s="1"/>
      <c r="CN182" s="1"/>
      <c r="CO182" s="1"/>
      <c r="CP182" s="1"/>
      <c r="CQ182" s="1"/>
      <c r="CR182" s="1"/>
      <c r="CS182" s="1"/>
      <c r="CT182" s="1"/>
      <c r="CU182" s="1"/>
    </row>
    <row r="183" spans="2:99" ht="14.25">
      <c r="B183" s="1"/>
      <c r="C183" s="3"/>
      <c r="D183" s="183"/>
      <c r="E183" s="183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1"/>
      <c r="CI183" s="1"/>
      <c r="CJ183" s="1"/>
      <c r="CK183" s="1"/>
      <c r="CL183" s="1"/>
      <c r="CM183" s="1"/>
      <c r="CN183" s="1"/>
      <c r="CO183" s="1"/>
      <c r="CP183" s="1"/>
      <c r="CQ183" s="1"/>
      <c r="CR183" s="1"/>
      <c r="CS183" s="1"/>
      <c r="CT183" s="1"/>
      <c r="CU183" s="1"/>
    </row>
    <row r="184" spans="2:99" ht="14.25">
      <c r="B184" s="1"/>
      <c r="C184" s="3"/>
      <c r="D184" s="183"/>
      <c r="E184" s="183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  <c r="CI184" s="1"/>
      <c r="CJ184" s="1"/>
      <c r="CK184" s="1"/>
      <c r="CL184" s="1"/>
      <c r="CM184" s="1"/>
      <c r="CN184" s="1"/>
      <c r="CO184" s="1"/>
      <c r="CP184" s="1"/>
      <c r="CQ184" s="1"/>
      <c r="CR184" s="1"/>
      <c r="CS184" s="1"/>
      <c r="CT184" s="1"/>
      <c r="CU184" s="1"/>
    </row>
    <row r="185" spans="2:99" ht="14.25">
      <c r="B185" s="1"/>
      <c r="C185" s="3"/>
      <c r="D185" s="183"/>
      <c r="E185" s="183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1"/>
      <c r="CJ185" s="1"/>
      <c r="CK185" s="1"/>
      <c r="CL185" s="1"/>
      <c r="CM185" s="1"/>
      <c r="CN185" s="1"/>
      <c r="CO185" s="1"/>
      <c r="CP185" s="1"/>
      <c r="CQ185" s="1"/>
      <c r="CR185" s="1"/>
      <c r="CS185" s="1"/>
      <c r="CT185" s="1"/>
      <c r="CU185" s="1"/>
    </row>
    <row r="186" spans="2:99" ht="14.25">
      <c r="B186" s="1"/>
      <c r="C186" s="3"/>
      <c r="D186" s="183"/>
      <c r="E186" s="183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  <c r="CI186" s="1"/>
      <c r="CJ186" s="1"/>
      <c r="CK186" s="1"/>
      <c r="CL186" s="1"/>
      <c r="CM186" s="1"/>
      <c r="CN186" s="1"/>
      <c r="CO186" s="1"/>
      <c r="CP186" s="1"/>
      <c r="CQ186" s="1"/>
      <c r="CR186" s="1"/>
      <c r="CS186" s="1"/>
      <c r="CT186" s="1"/>
      <c r="CU186" s="1"/>
    </row>
    <row r="187" spans="2:99" ht="14.25">
      <c r="B187" s="1"/>
      <c r="C187" s="3"/>
      <c r="D187" s="183"/>
      <c r="E187" s="183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1"/>
      <c r="CI187" s="1"/>
      <c r="CJ187" s="1"/>
      <c r="CK187" s="1"/>
      <c r="CL187" s="1"/>
      <c r="CM187" s="1"/>
      <c r="CN187" s="1"/>
      <c r="CO187" s="1"/>
      <c r="CP187" s="1"/>
      <c r="CQ187" s="1"/>
      <c r="CR187" s="1"/>
      <c r="CS187" s="1"/>
      <c r="CT187" s="1"/>
      <c r="CU187" s="1"/>
    </row>
    <row r="188" spans="2:99" ht="14.25">
      <c r="B188" s="1"/>
      <c r="C188" s="3"/>
      <c r="D188" s="183"/>
      <c r="E188" s="183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1"/>
      <c r="CI188" s="1"/>
      <c r="CJ188" s="1"/>
      <c r="CK188" s="1"/>
      <c r="CL188" s="1"/>
      <c r="CM188" s="1"/>
      <c r="CN188" s="1"/>
      <c r="CO188" s="1"/>
      <c r="CP188" s="1"/>
      <c r="CQ188" s="1"/>
      <c r="CR188" s="1"/>
      <c r="CS188" s="1"/>
      <c r="CT188" s="1"/>
      <c r="CU188" s="1"/>
    </row>
    <row r="189" spans="2:99" ht="14.25">
      <c r="B189" s="1"/>
      <c r="C189" s="3"/>
      <c r="D189" s="183"/>
      <c r="E189" s="183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1"/>
      <c r="CJ189" s="1"/>
      <c r="CK189" s="1"/>
      <c r="CL189" s="1"/>
      <c r="CM189" s="1"/>
      <c r="CN189" s="1"/>
      <c r="CO189" s="1"/>
      <c r="CP189" s="1"/>
      <c r="CQ189" s="1"/>
      <c r="CR189" s="1"/>
      <c r="CS189" s="1"/>
      <c r="CT189" s="1"/>
      <c r="CU189" s="1"/>
    </row>
    <row r="190" spans="2:99" ht="14.25">
      <c r="B190" s="1"/>
      <c r="C190" s="3"/>
      <c r="D190" s="183"/>
      <c r="E190" s="183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1"/>
      <c r="CJ190" s="1"/>
      <c r="CK190" s="1"/>
      <c r="CL190" s="1"/>
      <c r="CM190" s="1"/>
      <c r="CN190" s="1"/>
      <c r="CO190" s="1"/>
      <c r="CP190" s="1"/>
      <c r="CQ190" s="1"/>
      <c r="CR190" s="1"/>
      <c r="CS190" s="1"/>
      <c r="CT190" s="1"/>
      <c r="CU190" s="1"/>
    </row>
    <row r="191" spans="2:99" ht="14.25">
      <c r="B191" s="1"/>
      <c r="C191" s="3"/>
      <c r="D191" s="183"/>
      <c r="E191" s="183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  <c r="CI191" s="1"/>
      <c r="CJ191" s="1"/>
      <c r="CK191" s="1"/>
      <c r="CL191" s="1"/>
      <c r="CM191" s="1"/>
      <c r="CN191" s="1"/>
      <c r="CO191" s="1"/>
      <c r="CP191" s="1"/>
      <c r="CQ191" s="1"/>
      <c r="CR191" s="1"/>
      <c r="CS191" s="1"/>
      <c r="CT191" s="1"/>
      <c r="CU191" s="1"/>
    </row>
    <row r="192" spans="2:99" ht="14.25">
      <c r="B192" s="1"/>
      <c r="C192" s="3"/>
      <c r="D192" s="183"/>
      <c r="E192" s="183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1"/>
      <c r="CJ192" s="1"/>
      <c r="CK192" s="1"/>
      <c r="CL192" s="1"/>
      <c r="CM192" s="1"/>
      <c r="CN192" s="1"/>
      <c r="CO192" s="1"/>
      <c r="CP192" s="1"/>
      <c r="CQ192" s="1"/>
      <c r="CR192" s="1"/>
      <c r="CS192" s="1"/>
      <c r="CT192" s="1"/>
      <c r="CU192" s="1"/>
    </row>
    <row r="193" spans="2:99" ht="14.25">
      <c r="B193" s="1"/>
      <c r="C193" s="3"/>
      <c r="D193" s="183"/>
      <c r="E193" s="183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1"/>
      <c r="CJ193" s="1"/>
      <c r="CK193" s="1"/>
      <c r="CL193" s="1"/>
      <c r="CM193" s="1"/>
      <c r="CN193" s="1"/>
      <c r="CO193" s="1"/>
      <c r="CP193" s="1"/>
      <c r="CQ193" s="1"/>
      <c r="CR193" s="1"/>
      <c r="CS193" s="1"/>
      <c r="CT193" s="1"/>
      <c r="CU193" s="1"/>
    </row>
    <row r="194" spans="2:99" ht="14.25">
      <c r="B194" s="1"/>
      <c r="C194" s="3"/>
      <c r="D194" s="183"/>
      <c r="E194" s="183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  <c r="BM194" s="1"/>
      <c r="BN194" s="1"/>
      <c r="BO194" s="1"/>
      <c r="BP194" s="1"/>
      <c r="BQ194" s="1"/>
      <c r="BR194" s="1"/>
      <c r="BS194" s="1"/>
      <c r="BT194" s="1"/>
      <c r="BU194" s="1"/>
      <c r="BV194" s="1"/>
      <c r="BW194" s="1"/>
      <c r="BX194" s="1"/>
      <c r="BY194" s="1"/>
      <c r="BZ194" s="1"/>
      <c r="CA194" s="1"/>
      <c r="CB194" s="1"/>
      <c r="CC194" s="1"/>
      <c r="CD194" s="1"/>
      <c r="CE194" s="1"/>
      <c r="CF194" s="1"/>
      <c r="CG194" s="1"/>
      <c r="CH194" s="1"/>
      <c r="CI194" s="1"/>
      <c r="CJ194" s="1"/>
      <c r="CK194" s="1"/>
      <c r="CL194" s="1"/>
      <c r="CM194" s="1"/>
      <c r="CN194" s="1"/>
      <c r="CO194" s="1"/>
      <c r="CP194" s="1"/>
      <c r="CQ194" s="1"/>
      <c r="CR194" s="1"/>
      <c r="CS194" s="1"/>
      <c r="CT194" s="1"/>
      <c r="CU194" s="1"/>
    </row>
    <row r="195" spans="2:99" ht="14.25">
      <c r="B195" s="1"/>
      <c r="C195" s="3"/>
      <c r="D195" s="183"/>
      <c r="E195" s="183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  <c r="CH195" s="1"/>
      <c r="CI195" s="1"/>
      <c r="CJ195" s="1"/>
      <c r="CK195" s="1"/>
      <c r="CL195" s="1"/>
      <c r="CM195" s="1"/>
      <c r="CN195" s="1"/>
      <c r="CO195" s="1"/>
      <c r="CP195" s="1"/>
      <c r="CQ195" s="1"/>
      <c r="CR195" s="1"/>
      <c r="CS195" s="1"/>
      <c r="CT195" s="1"/>
      <c r="CU195" s="1"/>
    </row>
    <row r="196" spans="2:99" ht="14.25">
      <c r="B196" s="1"/>
      <c r="C196" s="3"/>
      <c r="D196" s="183"/>
      <c r="E196" s="183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  <c r="CI196" s="1"/>
      <c r="CJ196" s="1"/>
      <c r="CK196" s="1"/>
      <c r="CL196" s="1"/>
      <c r="CM196" s="1"/>
      <c r="CN196" s="1"/>
      <c r="CO196" s="1"/>
      <c r="CP196" s="1"/>
      <c r="CQ196" s="1"/>
      <c r="CR196" s="1"/>
      <c r="CS196" s="1"/>
      <c r="CT196" s="1"/>
      <c r="CU196" s="1"/>
    </row>
    <row r="197" spans="2:99" ht="14.25">
      <c r="B197" s="1"/>
      <c r="C197" s="3"/>
      <c r="D197" s="183"/>
      <c r="E197" s="183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1"/>
      <c r="CJ197" s="1"/>
      <c r="CK197" s="1"/>
      <c r="CL197" s="1"/>
      <c r="CM197" s="1"/>
      <c r="CN197" s="1"/>
      <c r="CO197" s="1"/>
      <c r="CP197" s="1"/>
      <c r="CQ197" s="1"/>
      <c r="CR197" s="1"/>
      <c r="CS197" s="1"/>
      <c r="CT197" s="1"/>
      <c r="CU197" s="1"/>
    </row>
    <row r="198" spans="2:99" ht="14.25">
      <c r="B198" s="1"/>
      <c r="C198" s="3"/>
      <c r="D198" s="183"/>
      <c r="E198" s="183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1"/>
      <c r="CJ198" s="1"/>
      <c r="CK198" s="1"/>
      <c r="CL198" s="1"/>
      <c r="CM198" s="1"/>
      <c r="CN198" s="1"/>
      <c r="CO198" s="1"/>
      <c r="CP198" s="1"/>
      <c r="CQ198" s="1"/>
      <c r="CR198" s="1"/>
      <c r="CS198" s="1"/>
      <c r="CT198" s="1"/>
      <c r="CU198" s="1"/>
    </row>
    <row r="199" spans="2:99" ht="14.25">
      <c r="B199" s="1"/>
      <c r="C199" s="3"/>
      <c r="D199" s="183"/>
      <c r="E199" s="183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  <c r="CJ199" s="1"/>
      <c r="CK199" s="1"/>
      <c r="CL199" s="1"/>
      <c r="CM199" s="1"/>
      <c r="CN199" s="1"/>
      <c r="CO199" s="1"/>
      <c r="CP199" s="1"/>
      <c r="CQ199" s="1"/>
      <c r="CR199" s="1"/>
      <c r="CS199" s="1"/>
      <c r="CT199" s="1"/>
      <c r="CU199" s="1"/>
    </row>
    <row r="200" spans="2:99" ht="14.25">
      <c r="B200" s="1"/>
      <c r="C200" s="3"/>
      <c r="D200" s="183"/>
      <c r="E200" s="183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1"/>
      <c r="CJ200" s="1"/>
      <c r="CK200" s="1"/>
      <c r="CL200" s="1"/>
      <c r="CM200" s="1"/>
      <c r="CN200" s="1"/>
      <c r="CO200" s="1"/>
      <c r="CP200" s="1"/>
      <c r="CQ200" s="1"/>
      <c r="CR200" s="1"/>
      <c r="CS200" s="1"/>
      <c r="CT200" s="1"/>
      <c r="CU200" s="1"/>
    </row>
    <row r="201" spans="2:99" ht="14.25">
      <c r="B201" s="1"/>
      <c r="C201" s="3"/>
      <c r="D201" s="183"/>
      <c r="E201" s="183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"/>
      <c r="CI201" s="1"/>
      <c r="CJ201" s="1"/>
      <c r="CK201" s="1"/>
      <c r="CL201" s="1"/>
      <c r="CM201" s="1"/>
      <c r="CN201" s="1"/>
      <c r="CO201" s="1"/>
      <c r="CP201" s="1"/>
      <c r="CQ201" s="1"/>
      <c r="CR201" s="1"/>
      <c r="CS201" s="1"/>
      <c r="CT201" s="1"/>
      <c r="CU201" s="1"/>
    </row>
    <row r="202" spans="2:99" ht="14.25">
      <c r="B202" s="1"/>
      <c r="C202" s="3"/>
      <c r="D202" s="183"/>
      <c r="E202" s="183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1"/>
      <c r="CI202" s="1"/>
      <c r="CJ202" s="1"/>
      <c r="CK202" s="1"/>
      <c r="CL202" s="1"/>
      <c r="CM202" s="1"/>
      <c r="CN202" s="1"/>
      <c r="CO202" s="1"/>
      <c r="CP202" s="1"/>
      <c r="CQ202" s="1"/>
      <c r="CR202" s="1"/>
      <c r="CS202" s="1"/>
      <c r="CT202" s="1"/>
      <c r="CU202" s="1"/>
    </row>
    <row r="203" spans="2:99" ht="14.25">
      <c r="B203" s="1"/>
      <c r="C203" s="3"/>
      <c r="D203" s="183"/>
      <c r="E203" s="183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  <c r="CF203" s="1"/>
      <c r="CG203" s="1"/>
      <c r="CH203" s="1"/>
      <c r="CI203" s="1"/>
      <c r="CJ203" s="1"/>
      <c r="CK203" s="1"/>
      <c r="CL203" s="1"/>
      <c r="CM203" s="1"/>
      <c r="CN203" s="1"/>
      <c r="CO203" s="1"/>
      <c r="CP203" s="1"/>
      <c r="CQ203" s="1"/>
      <c r="CR203" s="1"/>
      <c r="CS203" s="1"/>
      <c r="CT203" s="1"/>
      <c r="CU203" s="1"/>
    </row>
    <row r="204" spans="2:99" ht="14.25">
      <c r="B204" s="1"/>
      <c r="C204" s="3"/>
      <c r="D204" s="183"/>
      <c r="E204" s="183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/>
      <c r="CE204" s="1"/>
      <c r="CF204" s="1"/>
      <c r="CG204" s="1"/>
      <c r="CH204" s="1"/>
      <c r="CI204" s="1"/>
      <c r="CJ204" s="1"/>
      <c r="CK204" s="1"/>
      <c r="CL204" s="1"/>
      <c r="CM204" s="1"/>
      <c r="CN204" s="1"/>
      <c r="CO204" s="1"/>
      <c r="CP204" s="1"/>
      <c r="CQ204" s="1"/>
      <c r="CR204" s="1"/>
      <c r="CS204" s="1"/>
      <c r="CT204" s="1"/>
      <c r="CU204" s="1"/>
    </row>
    <row r="205" spans="2:99" ht="14.25">
      <c r="B205" s="1"/>
      <c r="C205" s="3"/>
      <c r="D205" s="183"/>
      <c r="E205" s="183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1"/>
      <c r="CE205" s="1"/>
      <c r="CF205" s="1"/>
      <c r="CG205" s="1"/>
      <c r="CH205" s="1"/>
      <c r="CI205" s="1"/>
      <c r="CJ205" s="1"/>
      <c r="CK205" s="1"/>
      <c r="CL205" s="1"/>
      <c r="CM205" s="1"/>
      <c r="CN205" s="1"/>
      <c r="CO205" s="1"/>
      <c r="CP205" s="1"/>
      <c r="CQ205" s="1"/>
      <c r="CR205" s="1"/>
      <c r="CS205" s="1"/>
      <c r="CT205" s="1"/>
      <c r="CU205" s="1"/>
    </row>
    <row r="206" spans="2:99" ht="14.25">
      <c r="B206" s="1"/>
      <c r="C206" s="3"/>
      <c r="D206" s="183"/>
      <c r="E206" s="183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1"/>
      <c r="CF206" s="1"/>
      <c r="CG206" s="1"/>
      <c r="CH206" s="1"/>
      <c r="CI206" s="1"/>
      <c r="CJ206" s="1"/>
      <c r="CK206" s="1"/>
      <c r="CL206" s="1"/>
      <c r="CM206" s="1"/>
      <c r="CN206" s="1"/>
      <c r="CO206" s="1"/>
      <c r="CP206" s="1"/>
      <c r="CQ206" s="1"/>
      <c r="CR206" s="1"/>
      <c r="CS206" s="1"/>
      <c r="CT206" s="1"/>
      <c r="CU206" s="1"/>
    </row>
    <row r="207" spans="2:99" ht="14.25">
      <c r="B207" s="1"/>
      <c r="C207" s="3"/>
      <c r="D207" s="183"/>
      <c r="E207" s="183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  <c r="CE207" s="1"/>
      <c r="CF207" s="1"/>
      <c r="CG207" s="1"/>
      <c r="CH207" s="1"/>
      <c r="CI207" s="1"/>
      <c r="CJ207" s="1"/>
      <c r="CK207" s="1"/>
      <c r="CL207" s="1"/>
      <c r="CM207" s="1"/>
      <c r="CN207" s="1"/>
      <c r="CO207" s="1"/>
      <c r="CP207" s="1"/>
      <c r="CQ207" s="1"/>
      <c r="CR207" s="1"/>
      <c r="CS207" s="1"/>
      <c r="CT207" s="1"/>
      <c r="CU207" s="1"/>
    </row>
    <row r="208" spans="2:99" ht="14.25">
      <c r="B208" s="1"/>
      <c r="C208" s="3"/>
      <c r="D208" s="183"/>
      <c r="E208" s="183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CE208" s="1"/>
      <c r="CF208" s="1"/>
      <c r="CG208" s="1"/>
      <c r="CH208" s="1"/>
      <c r="CI208" s="1"/>
      <c r="CJ208" s="1"/>
      <c r="CK208" s="1"/>
      <c r="CL208" s="1"/>
      <c r="CM208" s="1"/>
      <c r="CN208" s="1"/>
      <c r="CO208" s="1"/>
      <c r="CP208" s="1"/>
      <c r="CQ208" s="1"/>
      <c r="CR208" s="1"/>
      <c r="CS208" s="1"/>
      <c r="CT208" s="1"/>
      <c r="CU208" s="1"/>
    </row>
    <row r="209" spans="2:99" ht="14.25">
      <c r="B209" s="1"/>
      <c r="C209" s="3"/>
      <c r="D209" s="183"/>
      <c r="E209" s="183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  <c r="CE209" s="1"/>
      <c r="CF209" s="1"/>
      <c r="CG209" s="1"/>
      <c r="CH209" s="1"/>
      <c r="CI209" s="1"/>
      <c r="CJ209" s="1"/>
      <c r="CK209" s="1"/>
      <c r="CL209" s="1"/>
      <c r="CM209" s="1"/>
      <c r="CN209" s="1"/>
      <c r="CO209" s="1"/>
      <c r="CP209" s="1"/>
      <c r="CQ209" s="1"/>
      <c r="CR209" s="1"/>
      <c r="CS209" s="1"/>
      <c r="CT209" s="1"/>
      <c r="CU209" s="1"/>
    </row>
    <row r="210" spans="2:99" ht="14.25">
      <c r="B210" s="1"/>
      <c r="C210" s="3"/>
      <c r="D210" s="183"/>
      <c r="E210" s="183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  <c r="CE210" s="1"/>
      <c r="CF210" s="1"/>
      <c r="CG210" s="1"/>
      <c r="CH210" s="1"/>
      <c r="CI210" s="1"/>
      <c r="CJ210" s="1"/>
      <c r="CK210" s="1"/>
      <c r="CL210" s="1"/>
      <c r="CM210" s="1"/>
      <c r="CN210" s="1"/>
      <c r="CO210" s="1"/>
      <c r="CP210" s="1"/>
      <c r="CQ210" s="1"/>
      <c r="CR210" s="1"/>
      <c r="CS210" s="1"/>
      <c r="CT210" s="1"/>
      <c r="CU210" s="1"/>
    </row>
    <row r="211" spans="2:99" ht="14.25">
      <c r="B211" s="1"/>
      <c r="C211" s="3"/>
      <c r="D211" s="183"/>
      <c r="E211" s="183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  <c r="CE211" s="1"/>
      <c r="CF211" s="1"/>
      <c r="CG211" s="1"/>
      <c r="CH211" s="1"/>
      <c r="CI211" s="1"/>
      <c r="CJ211" s="1"/>
      <c r="CK211" s="1"/>
      <c r="CL211" s="1"/>
      <c r="CM211" s="1"/>
      <c r="CN211" s="1"/>
      <c r="CO211" s="1"/>
      <c r="CP211" s="1"/>
      <c r="CQ211" s="1"/>
      <c r="CR211" s="1"/>
      <c r="CS211" s="1"/>
      <c r="CT211" s="1"/>
      <c r="CU211" s="1"/>
    </row>
    <row r="212" spans="2:99" ht="14.25">
      <c r="B212" s="1"/>
      <c r="C212" s="3"/>
      <c r="D212" s="183"/>
      <c r="E212" s="183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  <c r="CE212" s="1"/>
      <c r="CF212" s="1"/>
      <c r="CG212" s="1"/>
      <c r="CH212" s="1"/>
      <c r="CI212" s="1"/>
      <c r="CJ212" s="1"/>
      <c r="CK212" s="1"/>
      <c r="CL212" s="1"/>
      <c r="CM212" s="1"/>
      <c r="CN212" s="1"/>
      <c r="CO212" s="1"/>
      <c r="CP212" s="1"/>
      <c r="CQ212" s="1"/>
      <c r="CR212" s="1"/>
      <c r="CS212" s="1"/>
      <c r="CT212" s="1"/>
      <c r="CU212" s="1"/>
    </row>
    <row r="213" spans="2:99" ht="14.25">
      <c r="B213" s="1"/>
      <c r="C213" s="3"/>
      <c r="D213" s="183"/>
      <c r="E213" s="183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  <c r="CE213" s="1"/>
      <c r="CF213" s="1"/>
      <c r="CG213" s="1"/>
      <c r="CH213" s="1"/>
      <c r="CI213" s="1"/>
      <c r="CJ213" s="1"/>
      <c r="CK213" s="1"/>
      <c r="CL213" s="1"/>
      <c r="CM213" s="1"/>
      <c r="CN213" s="1"/>
      <c r="CO213" s="1"/>
      <c r="CP213" s="1"/>
      <c r="CQ213" s="1"/>
      <c r="CR213" s="1"/>
      <c r="CS213" s="1"/>
      <c r="CT213" s="1"/>
      <c r="CU213" s="1"/>
    </row>
    <row r="214" spans="2:99" ht="14.25">
      <c r="B214" s="1"/>
      <c r="C214" s="3"/>
      <c r="D214" s="183"/>
      <c r="E214" s="183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/>
      <c r="CE214" s="1"/>
      <c r="CF214" s="1"/>
      <c r="CG214" s="1"/>
      <c r="CH214" s="1"/>
      <c r="CI214" s="1"/>
      <c r="CJ214" s="1"/>
      <c r="CK214" s="1"/>
      <c r="CL214" s="1"/>
      <c r="CM214" s="1"/>
      <c r="CN214" s="1"/>
      <c r="CO214" s="1"/>
      <c r="CP214" s="1"/>
      <c r="CQ214" s="1"/>
      <c r="CR214" s="1"/>
      <c r="CS214" s="1"/>
      <c r="CT214" s="1"/>
      <c r="CU214" s="1"/>
    </row>
    <row r="215" spans="2:99" ht="14.25">
      <c r="B215" s="1"/>
      <c r="C215" s="3"/>
      <c r="D215" s="183"/>
      <c r="E215" s="183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  <c r="CD215" s="1"/>
      <c r="CE215" s="1"/>
      <c r="CF215" s="1"/>
      <c r="CG215" s="1"/>
      <c r="CH215" s="1"/>
      <c r="CI215" s="1"/>
      <c r="CJ215" s="1"/>
      <c r="CK215" s="1"/>
      <c r="CL215" s="1"/>
      <c r="CM215" s="1"/>
      <c r="CN215" s="1"/>
      <c r="CO215" s="1"/>
      <c r="CP215" s="1"/>
      <c r="CQ215" s="1"/>
      <c r="CR215" s="1"/>
      <c r="CS215" s="1"/>
      <c r="CT215" s="1"/>
      <c r="CU215" s="1"/>
    </row>
    <row r="216" spans="2:99" ht="14.25">
      <c r="B216" s="1"/>
      <c r="C216" s="3"/>
      <c r="D216" s="183"/>
      <c r="E216" s="183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  <c r="CD216" s="1"/>
      <c r="CE216" s="1"/>
      <c r="CF216" s="1"/>
      <c r="CG216" s="1"/>
      <c r="CH216" s="1"/>
      <c r="CI216" s="1"/>
      <c r="CJ216" s="1"/>
      <c r="CK216" s="1"/>
      <c r="CL216" s="1"/>
      <c r="CM216" s="1"/>
      <c r="CN216" s="1"/>
      <c r="CO216" s="1"/>
      <c r="CP216" s="1"/>
      <c r="CQ216" s="1"/>
      <c r="CR216" s="1"/>
      <c r="CS216" s="1"/>
      <c r="CT216" s="1"/>
      <c r="CU216" s="1"/>
    </row>
    <row r="217" spans="2:99" ht="14.25">
      <c r="B217" s="1"/>
      <c r="C217" s="3"/>
      <c r="D217" s="183"/>
      <c r="E217" s="183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  <c r="CD217" s="1"/>
      <c r="CE217" s="1"/>
      <c r="CF217" s="1"/>
      <c r="CG217" s="1"/>
      <c r="CH217" s="1"/>
      <c r="CI217" s="1"/>
      <c r="CJ217" s="1"/>
      <c r="CK217" s="1"/>
      <c r="CL217" s="1"/>
      <c r="CM217" s="1"/>
      <c r="CN217" s="1"/>
      <c r="CO217" s="1"/>
      <c r="CP217" s="1"/>
      <c r="CQ217" s="1"/>
      <c r="CR217" s="1"/>
      <c r="CS217" s="1"/>
      <c r="CT217" s="1"/>
      <c r="CU217" s="1"/>
    </row>
    <row r="218" spans="2:99" ht="14.25">
      <c r="B218" s="1"/>
      <c r="C218" s="3"/>
      <c r="D218" s="183"/>
      <c r="E218" s="183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1"/>
      <c r="CD218" s="1"/>
      <c r="CE218" s="1"/>
      <c r="CF218" s="1"/>
      <c r="CG218" s="1"/>
      <c r="CH218" s="1"/>
      <c r="CI218" s="1"/>
      <c r="CJ218" s="1"/>
      <c r="CK218" s="1"/>
      <c r="CL218" s="1"/>
      <c r="CM218" s="1"/>
      <c r="CN218" s="1"/>
      <c r="CO218" s="1"/>
      <c r="CP218" s="1"/>
      <c r="CQ218" s="1"/>
      <c r="CR218" s="1"/>
      <c r="CS218" s="1"/>
      <c r="CT218" s="1"/>
      <c r="CU218" s="1"/>
    </row>
    <row r="219" spans="2:99" ht="14.25">
      <c r="B219" s="1"/>
      <c r="C219" s="3"/>
      <c r="D219" s="183"/>
      <c r="E219" s="183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  <c r="CD219" s="1"/>
      <c r="CE219" s="1"/>
      <c r="CF219" s="1"/>
      <c r="CG219" s="1"/>
      <c r="CH219" s="1"/>
      <c r="CI219" s="1"/>
      <c r="CJ219" s="1"/>
      <c r="CK219" s="1"/>
      <c r="CL219" s="1"/>
      <c r="CM219" s="1"/>
      <c r="CN219" s="1"/>
      <c r="CO219" s="1"/>
      <c r="CP219" s="1"/>
      <c r="CQ219" s="1"/>
      <c r="CR219" s="1"/>
      <c r="CS219" s="1"/>
      <c r="CT219" s="1"/>
      <c r="CU219" s="1"/>
    </row>
    <row r="220" spans="2:99" ht="14.25">
      <c r="B220" s="1"/>
      <c r="C220" s="3"/>
      <c r="D220" s="183"/>
      <c r="E220" s="183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  <c r="CD220" s="1"/>
      <c r="CE220" s="1"/>
      <c r="CF220" s="1"/>
      <c r="CG220" s="1"/>
      <c r="CH220" s="1"/>
      <c r="CI220" s="1"/>
      <c r="CJ220" s="1"/>
      <c r="CK220" s="1"/>
      <c r="CL220" s="1"/>
      <c r="CM220" s="1"/>
      <c r="CN220" s="1"/>
      <c r="CO220" s="1"/>
      <c r="CP220" s="1"/>
      <c r="CQ220" s="1"/>
      <c r="CR220" s="1"/>
      <c r="CS220" s="1"/>
      <c r="CT220" s="1"/>
      <c r="CU220" s="1"/>
    </row>
    <row r="221" spans="2:99" ht="14.25">
      <c r="B221" s="1"/>
      <c r="C221" s="3"/>
      <c r="D221" s="183"/>
      <c r="E221" s="183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1"/>
      <c r="CD221" s="1"/>
      <c r="CE221" s="1"/>
      <c r="CF221" s="1"/>
      <c r="CG221" s="1"/>
      <c r="CH221" s="1"/>
      <c r="CI221" s="1"/>
      <c r="CJ221" s="1"/>
      <c r="CK221" s="1"/>
      <c r="CL221" s="1"/>
      <c r="CM221" s="1"/>
      <c r="CN221" s="1"/>
      <c r="CO221" s="1"/>
      <c r="CP221" s="1"/>
      <c r="CQ221" s="1"/>
      <c r="CR221" s="1"/>
      <c r="CS221" s="1"/>
      <c r="CT221" s="1"/>
      <c r="CU221" s="1"/>
    </row>
    <row r="222" spans="2:99" ht="14.25">
      <c r="B222" s="1"/>
      <c r="C222" s="3"/>
      <c r="D222" s="183"/>
      <c r="E222" s="183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  <c r="CB222" s="1"/>
      <c r="CC222" s="1"/>
      <c r="CD222" s="1"/>
      <c r="CE222" s="1"/>
      <c r="CF222" s="1"/>
      <c r="CG222" s="1"/>
      <c r="CH222" s="1"/>
      <c r="CI222" s="1"/>
      <c r="CJ222" s="1"/>
      <c r="CK222" s="1"/>
      <c r="CL222" s="1"/>
      <c r="CM222" s="1"/>
      <c r="CN222" s="1"/>
      <c r="CO222" s="1"/>
      <c r="CP222" s="1"/>
      <c r="CQ222" s="1"/>
      <c r="CR222" s="1"/>
      <c r="CS222" s="1"/>
      <c r="CT222" s="1"/>
      <c r="CU222" s="1"/>
    </row>
    <row r="223" spans="2:99" ht="14.25">
      <c r="B223" s="1"/>
      <c r="C223" s="3"/>
      <c r="D223" s="183"/>
      <c r="E223" s="183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  <c r="CB223" s="1"/>
      <c r="CC223" s="1"/>
      <c r="CD223" s="1"/>
      <c r="CE223" s="1"/>
      <c r="CF223" s="1"/>
      <c r="CG223" s="1"/>
      <c r="CH223" s="1"/>
      <c r="CI223" s="1"/>
      <c r="CJ223" s="1"/>
      <c r="CK223" s="1"/>
      <c r="CL223" s="1"/>
      <c r="CM223" s="1"/>
      <c r="CN223" s="1"/>
      <c r="CO223" s="1"/>
      <c r="CP223" s="1"/>
      <c r="CQ223" s="1"/>
      <c r="CR223" s="1"/>
      <c r="CS223" s="1"/>
      <c r="CT223" s="1"/>
      <c r="CU223" s="1"/>
    </row>
    <row r="224" spans="2:99" ht="14.25">
      <c r="B224" s="1"/>
      <c r="C224" s="3"/>
      <c r="D224" s="183"/>
      <c r="E224" s="183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  <c r="CB224" s="1"/>
      <c r="CC224" s="1"/>
      <c r="CD224" s="1"/>
      <c r="CE224" s="1"/>
      <c r="CF224" s="1"/>
      <c r="CG224" s="1"/>
      <c r="CH224" s="1"/>
      <c r="CI224" s="1"/>
      <c r="CJ224" s="1"/>
      <c r="CK224" s="1"/>
      <c r="CL224" s="1"/>
      <c r="CM224" s="1"/>
      <c r="CN224" s="1"/>
      <c r="CO224" s="1"/>
      <c r="CP224" s="1"/>
      <c r="CQ224" s="1"/>
      <c r="CR224" s="1"/>
      <c r="CS224" s="1"/>
      <c r="CT224" s="1"/>
      <c r="CU224" s="1"/>
    </row>
    <row r="225" spans="2:99" ht="14.25">
      <c r="B225" s="1"/>
      <c r="C225" s="3"/>
      <c r="D225" s="183"/>
      <c r="E225" s="183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  <c r="CB225" s="1"/>
      <c r="CC225" s="1"/>
      <c r="CD225" s="1"/>
      <c r="CE225" s="1"/>
      <c r="CF225" s="1"/>
      <c r="CG225" s="1"/>
      <c r="CH225" s="1"/>
      <c r="CI225" s="1"/>
      <c r="CJ225" s="1"/>
      <c r="CK225" s="1"/>
      <c r="CL225" s="1"/>
      <c r="CM225" s="1"/>
      <c r="CN225" s="1"/>
      <c r="CO225" s="1"/>
      <c r="CP225" s="1"/>
      <c r="CQ225" s="1"/>
      <c r="CR225" s="1"/>
      <c r="CS225" s="1"/>
      <c r="CT225" s="1"/>
      <c r="CU225" s="1"/>
    </row>
    <row r="226" spans="2:99" ht="14.25">
      <c r="B226" s="1"/>
      <c r="C226" s="3"/>
      <c r="D226" s="183"/>
      <c r="E226" s="183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  <c r="CB226" s="1"/>
      <c r="CC226" s="1"/>
      <c r="CD226" s="1"/>
      <c r="CE226" s="1"/>
      <c r="CF226" s="1"/>
      <c r="CG226" s="1"/>
      <c r="CH226" s="1"/>
      <c r="CI226" s="1"/>
      <c r="CJ226" s="1"/>
      <c r="CK226" s="1"/>
      <c r="CL226" s="1"/>
      <c r="CM226" s="1"/>
      <c r="CN226" s="1"/>
      <c r="CO226" s="1"/>
      <c r="CP226" s="1"/>
      <c r="CQ226" s="1"/>
      <c r="CR226" s="1"/>
      <c r="CS226" s="1"/>
      <c r="CT226" s="1"/>
      <c r="CU226" s="1"/>
    </row>
    <row r="227" spans="2:99" ht="14.25">
      <c r="B227" s="1"/>
      <c r="C227" s="3"/>
      <c r="D227" s="183"/>
      <c r="E227" s="183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  <c r="CB227" s="1"/>
      <c r="CC227" s="1"/>
      <c r="CD227" s="1"/>
      <c r="CE227" s="1"/>
      <c r="CF227" s="1"/>
      <c r="CG227" s="1"/>
      <c r="CH227" s="1"/>
      <c r="CI227" s="1"/>
      <c r="CJ227" s="1"/>
      <c r="CK227" s="1"/>
      <c r="CL227" s="1"/>
      <c r="CM227" s="1"/>
      <c r="CN227" s="1"/>
      <c r="CO227" s="1"/>
      <c r="CP227" s="1"/>
      <c r="CQ227" s="1"/>
      <c r="CR227" s="1"/>
      <c r="CS227" s="1"/>
      <c r="CT227" s="1"/>
      <c r="CU227" s="1"/>
    </row>
    <row r="228" spans="2:99" ht="14.25">
      <c r="B228" s="1"/>
      <c r="C228" s="3"/>
      <c r="D228" s="183"/>
      <c r="E228" s="183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  <c r="CB228" s="1"/>
      <c r="CC228" s="1"/>
      <c r="CD228" s="1"/>
      <c r="CE228" s="1"/>
      <c r="CF228" s="1"/>
      <c r="CG228" s="1"/>
      <c r="CH228" s="1"/>
      <c r="CI228" s="1"/>
      <c r="CJ228" s="1"/>
      <c r="CK228" s="1"/>
      <c r="CL228" s="1"/>
      <c r="CM228" s="1"/>
      <c r="CN228" s="1"/>
      <c r="CO228" s="1"/>
      <c r="CP228" s="1"/>
      <c r="CQ228" s="1"/>
      <c r="CR228" s="1"/>
      <c r="CS228" s="1"/>
      <c r="CT228" s="1"/>
      <c r="CU228" s="1"/>
    </row>
    <row r="229" spans="2:99" ht="14.25">
      <c r="B229" s="1"/>
      <c r="C229" s="3"/>
      <c r="D229" s="183"/>
      <c r="E229" s="183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  <c r="CB229" s="1"/>
      <c r="CC229" s="1"/>
      <c r="CD229" s="1"/>
      <c r="CE229" s="1"/>
      <c r="CF229" s="1"/>
      <c r="CG229" s="1"/>
      <c r="CH229" s="1"/>
      <c r="CI229" s="1"/>
      <c r="CJ229" s="1"/>
      <c r="CK229" s="1"/>
      <c r="CL229" s="1"/>
      <c r="CM229" s="1"/>
      <c r="CN229" s="1"/>
      <c r="CO229" s="1"/>
      <c r="CP229" s="1"/>
      <c r="CQ229" s="1"/>
      <c r="CR229" s="1"/>
      <c r="CS229" s="1"/>
      <c r="CT229" s="1"/>
      <c r="CU229" s="1"/>
    </row>
    <row r="230" spans="2:99" ht="14.25">
      <c r="B230" s="1"/>
      <c r="C230" s="3"/>
      <c r="D230" s="183"/>
      <c r="E230" s="183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  <c r="CB230" s="1"/>
      <c r="CC230" s="1"/>
      <c r="CD230" s="1"/>
      <c r="CE230" s="1"/>
      <c r="CF230" s="1"/>
      <c r="CG230" s="1"/>
      <c r="CH230" s="1"/>
      <c r="CI230" s="1"/>
      <c r="CJ230" s="1"/>
      <c r="CK230" s="1"/>
      <c r="CL230" s="1"/>
      <c r="CM230" s="1"/>
      <c r="CN230" s="1"/>
      <c r="CO230" s="1"/>
      <c r="CP230" s="1"/>
      <c r="CQ230" s="1"/>
      <c r="CR230" s="1"/>
      <c r="CS230" s="1"/>
      <c r="CT230" s="1"/>
      <c r="CU230" s="1"/>
    </row>
    <row r="231" spans="2:99" ht="14.25">
      <c r="B231" s="1"/>
      <c r="C231" s="3"/>
      <c r="D231" s="183"/>
      <c r="E231" s="183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  <c r="CB231" s="1"/>
      <c r="CC231" s="1"/>
      <c r="CD231" s="1"/>
      <c r="CE231" s="1"/>
      <c r="CF231" s="1"/>
      <c r="CG231" s="1"/>
      <c r="CH231" s="1"/>
      <c r="CI231" s="1"/>
      <c r="CJ231" s="1"/>
      <c r="CK231" s="1"/>
      <c r="CL231" s="1"/>
      <c r="CM231" s="1"/>
      <c r="CN231" s="1"/>
      <c r="CO231" s="1"/>
      <c r="CP231" s="1"/>
      <c r="CQ231" s="1"/>
      <c r="CR231" s="1"/>
      <c r="CS231" s="1"/>
      <c r="CT231" s="1"/>
      <c r="CU231" s="1"/>
    </row>
    <row r="232" spans="2:99" ht="14.25">
      <c r="B232" s="1"/>
      <c r="C232" s="3"/>
      <c r="D232" s="183"/>
      <c r="E232" s="183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  <c r="CB232" s="1"/>
      <c r="CC232" s="1"/>
      <c r="CD232" s="1"/>
      <c r="CE232" s="1"/>
      <c r="CF232" s="1"/>
      <c r="CG232" s="1"/>
      <c r="CH232" s="1"/>
      <c r="CI232" s="1"/>
      <c r="CJ232" s="1"/>
      <c r="CK232" s="1"/>
      <c r="CL232" s="1"/>
      <c r="CM232" s="1"/>
      <c r="CN232" s="1"/>
      <c r="CO232" s="1"/>
      <c r="CP232" s="1"/>
      <c r="CQ232" s="1"/>
      <c r="CR232" s="1"/>
      <c r="CS232" s="1"/>
      <c r="CT232" s="1"/>
      <c r="CU232" s="1"/>
    </row>
    <row r="233" spans="2:99" ht="14.25">
      <c r="B233" s="1"/>
      <c r="C233" s="3"/>
      <c r="D233" s="183"/>
      <c r="E233" s="183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  <c r="CB233" s="1"/>
      <c r="CC233" s="1"/>
      <c r="CD233" s="1"/>
      <c r="CE233" s="1"/>
      <c r="CF233" s="1"/>
      <c r="CG233" s="1"/>
      <c r="CH233" s="1"/>
      <c r="CI233" s="1"/>
      <c r="CJ233" s="1"/>
      <c r="CK233" s="1"/>
      <c r="CL233" s="1"/>
      <c r="CM233" s="1"/>
      <c r="CN233" s="1"/>
      <c r="CO233" s="1"/>
      <c r="CP233" s="1"/>
      <c r="CQ233" s="1"/>
      <c r="CR233" s="1"/>
      <c r="CS233" s="1"/>
      <c r="CT233" s="1"/>
      <c r="CU233" s="1"/>
    </row>
    <row r="234" spans="2:99" ht="14.25">
      <c r="B234" s="1"/>
      <c r="C234" s="3"/>
      <c r="D234" s="183"/>
      <c r="E234" s="183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  <c r="CB234" s="1"/>
      <c r="CC234" s="1"/>
      <c r="CD234" s="1"/>
      <c r="CE234" s="1"/>
      <c r="CF234" s="1"/>
      <c r="CG234" s="1"/>
      <c r="CH234" s="1"/>
      <c r="CI234" s="1"/>
      <c r="CJ234" s="1"/>
      <c r="CK234" s="1"/>
      <c r="CL234" s="1"/>
      <c r="CM234" s="1"/>
      <c r="CN234" s="1"/>
      <c r="CO234" s="1"/>
      <c r="CP234" s="1"/>
      <c r="CQ234" s="1"/>
      <c r="CR234" s="1"/>
      <c r="CS234" s="1"/>
      <c r="CT234" s="1"/>
      <c r="CU234" s="1"/>
    </row>
    <row r="235" spans="2:99" ht="14.25">
      <c r="B235" s="1"/>
      <c r="C235" s="3"/>
      <c r="D235" s="183"/>
      <c r="E235" s="183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  <c r="CB235" s="1"/>
      <c r="CC235" s="1"/>
      <c r="CD235" s="1"/>
      <c r="CE235" s="1"/>
      <c r="CF235" s="1"/>
      <c r="CG235" s="1"/>
      <c r="CH235" s="1"/>
      <c r="CI235" s="1"/>
      <c r="CJ235" s="1"/>
      <c r="CK235" s="1"/>
      <c r="CL235" s="1"/>
      <c r="CM235" s="1"/>
      <c r="CN235" s="1"/>
      <c r="CO235" s="1"/>
      <c r="CP235" s="1"/>
      <c r="CQ235" s="1"/>
      <c r="CR235" s="1"/>
      <c r="CS235" s="1"/>
      <c r="CT235" s="1"/>
      <c r="CU235" s="1"/>
    </row>
    <row r="236" spans="2:99" ht="14.25">
      <c r="B236" s="1"/>
      <c r="C236" s="3"/>
      <c r="D236" s="183"/>
      <c r="E236" s="183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  <c r="CB236" s="1"/>
      <c r="CC236" s="1"/>
      <c r="CD236" s="1"/>
      <c r="CE236" s="1"/>
      <c r="CF236" s="1"/>
      <c r="CG236" s="1"/>
      <c r="CH236" s="1"/>
      <c r="CI236" s="1"/>
      <c r="CJ236" s="1"/>
      <c r="CK236" s="1"/>
      <c r="CL236" s="1"/>
      <c r="CM236" s="1"/>
      <c r="CN236" s="1"/>
      <c r="CO236" s="1"/>
      <c r="CP236" s="1"/>
      <c r="CQ236" s="1"/>
      <c r="CR236" s="1"/>
      <c r="CS236" s="1"/>
      <c r="CT236" s="1"/>
      <c r="CU236" s="1"/>
    </row>
    <row r="237" spans="2:99" ht="14.25">
      <c r="B237" s="1"/>
      <c r="C237" s="3"/>
      <c r="D237" s="183"/>
      <c r="E237" s="183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  <c r="CB237" s="1"/>
      <c r="CC237" s="1"/>
      <c r="CD237" s="1"/>
      <c r="CE237" s="1"/>
      <c r="CF237" s="1"/>
      <c r="CG237" s="1"/>
      <c r="CH237" s="1"/>
      <c r="CI237" s="1"/>
      <c r="CJ237" s="1"/>
      <c r="CK237" s="1"/>
      <c r="CL237" s="1"/>
      <c r="CM237" s="1"/>
      <c r="CN237" s="1"/>
      <c r="CO237" s="1"/>
      <c r="CP237" s="1"/>
      <c r="CQ237" s="1"/>
      <c r="CR237" s="1"/>
      <c r="CS237" s="1"/>
      <c r="CT237" s="1"/>
      <c r="CU237" s="1"/>
    </row>
    <row r="238" spans="2:99" ht="14.25">
      <c r="B238" s="1"/>
      <c r="C238" s="3"/>
      <c r="D238" s="183"/>
      <c r="E238" s="183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  <c r="CB238" s="1"/>
      <c r="CC238" s="1"/>
      <c r="CD238" s="1"/>
      <c r="CE238" s="1"/>
      <c r="CF238" s="1"/>
      <c r="CG238" s="1"/>
      <c r="CH238" s="1"/>
      <c r="CI238" s="1"/>
      <c r="CJ238" s="1"/>
      <c r="CK238" s="1"/>
      <c r="CL238" s="1"/>
      <c r="CM238" s="1"/>
      <c r="CN238" s="1"/>
      <c r="CO238" s="1"/>
      <c r="CP238" s="1"/>
      <c r="CQ238" s="1"/>
      <c r="CR238" s="1"/>
      <c r="CS238" s="1"/>
      <c r="CT238" s="1"/>
      <c r="CU238" s="1"/>
    </row>
    <row r="239" spans="2:99" ht="14.25">
      <c r="B239" s="1"/>
      <c r="C239" s="3"/>
      <c r="D239" s="183"/>
      <c r="E239" s="183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  <c r="CB239" s="1"/>
      <c r="CC239" s="1"/>
      <c r="CD239" s="1"/>
      <c r="CE239" s="1"/>
      <c r="CF239" s="1"/>
      <c r="CG239" s="1"/>
      <c r="CH239" s="1"/>
      <c r="CI239" s="1"/>
      <c r="CJ239" s="1"/>
      <c r="CK239" s="1"/>
      <c r="CL239" s="1"/>
      <c r="CM239" s="1"/>
      <c r="CN239" s="1"/>
      <c r="CO239" s="1"/>
      <c r="CP239" s="1"/>
      <c r="CQ239" s="1"/>
      <c r="CR239" s="1"/>
      <c r="CS239" s="1"/>
      <c r="CT239" s="1"/>
      <c r="CU239" s="1"/>
    </row>
    <row r="240" spans="2:99" ht="14.25">
      <c r="B240" s="1"/>
      <c r="C240" s="3"/>
      <c r="D240" s="183"/>
      <c r="E240" s="183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  <c r="CB240" s="1"/>
      <c r="CC240" s="1"/>
      <c r="CD240" s="1"/>
      <c r="CE240" s="1"/>
      <c r="CF240" s="1"/>
      <c r="CG240" s="1"/>
      <c r="CH240" s="1"/>
      <c r="CI240" s="1"/>
      <c r="CJ240" s="1"/>
      <c r="CK240" s="1"/>
      <c r="CL240" s="1"/>
      <c r="CM240" s="1"/>
      <c r="CN240" s="1"/>
      <c r="CO240" s="1"/>
      <c r="CP240" s="1"/>
      <c r="CQ240" s="1"/>
      <c r="CR240" s="1"/>
      <c r="CS240" s="1"/>
      <c r="CT240" s="1"/>
      <c r="CU240" s="1"/>
    </row>
    <row r="241" spans="2:99" ht="14.25">
      <c r="B241" s="1"/>
      <c r="C241" s="3"/>
      <c r="D241" s="183"/>
      <c r="E241" s="183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  <c r="CB241" s="1"/>
      <c r="CC241" s="1"/>
      <c r="CD241" s="1"/>
      <c r="CE241" s="1"/>
      <c r="CF241" s="1"/>
      <c r="CG241" s="1"/>
      <c r="CH241" s="1"/>
      <c r="CI241" s="1"/>
      <c r="CJ241" s="1"/>
      <c r="CK241" s="1"/>
      <c r="CL241" s="1"/>
      <c r="CM241" s="1"/>
      <c r="CN241" s="1"/>
      <c r="CO241" s="1"/>
      <c r="CP241" s="1"/>
      <c r="CQ241" s="1"/>
      <c r="CR241" s="1"/>
      <c r="CS241" s="1"/>
      <c r="CT241" s="1"/>
      <c r="CU241" s="1"/>
    </row>
    <row r="242" spans="2:99" ht="14.25">
      <c r="B242" s="1"/>
      <c r="C242" s="3"/>
      <c r="D242" s="183"/>
      <c r="E242" s="183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  <c r="CB242" s="1"/>
      <c r="CC242" s="1"/>
      <c r="CD242" s="1"/>
      <c r="CE242" s="1"/>
      <c r="CF242" s="1"/>
      <c r="CG242" s="1"/>
      <c r="CH242" s="1"/>
      <c r="CI242" s="1"/>
      <c r="CJ242" s="1"/>
      <c r="CK242" s="1"/>
      <c r="CL242" s="1"/>
      <c r="CM242" s="1"/>
      <c r="CN242" s="1"/>
      <c r="CO242" s="1"/>
      <c r="CP242" s="1"/>
      <c r="CQ242" s="1"/>
      <c r="CR242" s="1"/>
      <c r="CS242" s="1"/>
      <c r="CT242" s="1"/>
      <c r="CU242" s="1"/>
    </row>
    <row r="243" spans="2:99" ht="14.25">
      <c r="B243" s="1"/>
      <c r="C243" s="3"/>
      <c r="D243" s="183"/>
      <c r="E243" s="183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  <c r="CB243" s="1"/>
      <c r="CC243" s="1"/>
      <c r="CD243" s="1"/>
      <c r="CE243" s="1"/>
      <c r="CF243" s="1"/>
      <c r="CG243" s="1"/>
      <c r="CH243" s="1"/>
      <c r="CI243" s="1"/>
      <c r="CJ243" s="1"/>
      <c r="CK243" s="1"/>
      <c r="CL243" s="1"/>
      <c r="CM243" s="1"/>
      <c r="CN243" s="1"/>
      <c r="CO243" s="1"/>
      <c r="CP243" s="1"/>
      <c r="CQ243" s="1"/>
      <c r="CR243" s="1"/>
      <c r="CS243" s="1"/>
      <c r="CT243" s="1"/>
      <c r="CU243" s="1"/>
    </row>
    <row r="244" spans="2:99" ht="14.25">
      <c r="B244" s="1"/>
      <c r="C244" s="3"/>
      <c r="D244" s="183"/>
      <c r="E244" s="183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  <c r="CB244" s="1"/>
      <c r="CC244" s="1"/>
      <c r="CD244" s="1"/>
      <c r="CE244" s="1"/>
      <c r="CF244" s="1"/>
      <c r="CG244" s="1"/>
      <c r="CH244" s="1"/>
      <c r="CI244" s="1"/>
      <c r="CJ244" s="1"/>
      <c r="CK244" s="1"/>
      <c r="CL244" s="1"/>
      <c r="CM244" s="1"/>
      <c r="CN244" s="1"/>
      <c r="CO244" s="1"/>
      <c r="CP244" s="1"/>
      <c r="CQ244" s="1"/>
      <c r="CR244" s="1"/>
      <c r="CS244" s="1"/>
      <c r="CT244" s="1"/>
      <c r="CU244" s="1"/>
    </row>
    <row r="245" spans="2:99" ht="14.25">
      <c r="B245" s="1"/>
      <c r="C245" s="3"/>
      <c r="D245" s="183"/>
      <c r="E245" s="183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  <c r="CB245" s="1"/>
      <c r="CC245" s="1"/>
      <c r="CD245" s="1"/>
      <c r="CE245" s="1"/>
      <c r="CF245" s="1"/>
      <c r="CG245" s="1"/>
      <c r="CH245" s="1"/>
      <c r="CI245" s="1"/>
      <c r="CJ245" s="1"/>
      <c r="CK245" s="1"/>
      <c r="CL245" s="1"/>
      <c r="CM245" s="1"/>
      <c r="CN245" s="1"/>
      <c r="CO245" s="1"/>
      <c r="CP245" s="1"/>
      <c r="CQ245" s="1"/>
      <c r="CR245" s="1"/>
      <c r="CS245" s="1"/>
      <c r="CT245" s="1"/>
      <c r="CU245" s="1"/>
    </row>
    <row r="246" spans="2:99" ht="14.25">
      <c r="B246" s="1"/>
      <c r="C246" s="3"/>
      <c r="D246" s="183"/>
      <c r="E246" s="183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  <c r="CB246" s="1"/>
      <c r="CC246" s="1"/>
      <c r="CD246" s="1"/>
      <c r="CE246" s="1"/>
      <c r="CF246" s="1"/>
      <c r="CG246" s="1"/>
      <c r="CH246" s="1"/>
      <c r="CI246" s="1"/>
      <c r="CJ246" s="1"/>
      <c r="CK246" s="1"/>
      <c r="CL246" s="1"/>
      <c r="CM246" s="1"/>
      <c r="CN246" s="1"/>
      <c r="CO246" s="1"/>
      <c r="CP246" s="1"/>
      <c r="CQ246" s="1"/>
      <c r="CR246" s="1"/>
      <c r="CS246" s="1"/>
      <c r="CT246" s="1"/>
      <c r="CU246" s="1"/>
    </row>
    <row r="247" spans="2:99" ht="14.25">
      <c r="B247" s="1"/>
      <c r="C247" s="3"/>
      <c r="D247" s="183"/>
      <c r="E247" s="183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  <c r="CB247" s="1"/>
      <c r="CC247" s="1"/>
      <c r="CD247" s="1"/>
      <c r="CE247" s="1"/>
      <c r="CF247" s="1"/>
      <c r="CG247" s="1"/>
      <c r="CH247" s="1"/>
      <c r="CI247" s="1"/>
      <c r="CJ247" s="1"/>
      <c r="CK247" s="1"/>
      <c r="CL247" s="1"/>
      <c r="CM247" s="1"/>
      <c r="CN247" s="1"/>
      <c r="CO247" s="1"/>
      <c r="CP247" s="1"/>
      <c r="CQ247" s="1"/>
      <c r="CR247" s="1"/>
      <c r="CS247" s="1"/>
      <c r="CT247" s="1"/>
      <c r="CU247" s="1"/>
    </row>
    <row r="248" spans="2:99" ht="14.25">
      <c r="B248" s="1"/>
      <c r="C248" s="3"/>
      <c r="D248" s="183"/>
      <c r="E248" s="183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  <c r="CB248" s="1"/>
      <c r="CC248" s="1"/>
      <c r="CD248" s="1"/>
      <c r="CE248" s="1"/>
      <c r="CF248" s="1"/>
      <c r="CG248" s="1"/>
      <c r="CH248" s="1"/>
      <c r="CI248" s="1"/>
      <c r="CJ248" s="1"/>
      <c r="CK248" s="1"/>
      <c r="CL248" s="1"/>
      <c r="CM248" s="1"/>
      <c r="CN248" s="1"/>
      <c r="CO248" s="1"/>
      <c r="CP248" s="1"/>
      <c r="CQ248" s="1"/>
      <c r="CR248" s="1"/>
      <c r="CS248" s="1"/>
      <c r="CT248" s="1"/>
      <c r="CU248" s="1"/>
    </row>
    <row r="249" spans="2:99" ht="14.25">
      <c r="B249" s="1"/>
      <c r="C249" s="3"/>
      <c r="D249" s="183"/>
      <c r="E249" s="183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  <c r="CB249" s="1"/>
      <c r="CC249" s="1"/>
      <c r="CD249" s="1"/>
      <c r="CE249" s="1"/>
      <c r="CF249" s="1"/>
      <c r="CG249" s="1"/>
      <c r="CH249" s="1"/>
      <c r="CI249" s="1"/>
      <c r="CJ249" s="1"/>
      <c r="CK249" s="1"/>
      <c r="CL249" s="1"/>
      <c r="CM249" s="1"/>
      <c r="CN249" s="1"/>
      <c r="CO249" s="1"/>
      <c r="CP249" s="1"/>
      <c r="CQ249" s="1"/>
      <c r="CR249" s="1"/>
      <c r="CS249" s="1"/>
      <c r="CT249" s="1"/>
      <c r="CU249" s="1"/>
    </row>
    <row r="250" spans="2:99" ht="14.25">
      <c r="B250" s="1"/>
      <c r="C250" s="3"/>
      <c r="D250" s="183"/>
      <c r="E250" s="183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  <c r="CB250" s="1"/>
      <c r="CC250" s="1"/>
      <c r="CD250" s="1"/>
      <c r="CE250" s="1"/>
      <c r="CF250" s="1"/>
      <c r="CG250" s="1"/>
      <c r="CH250" s="1"/>
      <c r="CI250" s="1"/>
      <c r="CJ250" s="1"/>
      <c r="CK250" s="1"/>
      <c r="CL250" s="1"/>
      <c r="CM250" s="1"/>
      <c r="CN250" s="1"/>
      <c r="CO250" s="1"/>
      <c r="CP250" s="1"/>
      <c r="CQ250" s="1"/>
      <c r="CR250" s="1"/>
      <c r="CS250" s="1"/>
      <c r="CT250" s="1"/>
      <c r="CU250" s="1"/>
    </row>
    <row r="251" spans="2:99" ht="14.25">
      <c r="B251" s="1"/>
      <c r="C251" s="3"/>
      <c r="D251" s="183"/>
      <c r="E251" s="183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  <c r="CB251" s="1"/>
      <c r="CC251" s="1"/>
      <c r="CD251" s="1"/>
      <c r="CE251" s="1"/>
      <c r="CF251" s="1"/>
      <c r="CG251" s="1"/>
      <c r="CH251" s="1"/>
      <c r="CI251" s="1"/>
      <c r="CJ251" s="1"/>
      <c r="CK251" s="1"/>
      <c r="CL251" s="1"/>
      <c r="CM251" s="1"/>
      <c r="CN251" s="1"/>
      <c r="CO251" s="1"/>
      <c r="CP251" s="1"/>
      <c r="CQ251" s="1"/>
      <c r="CR251" s="1"/>
      <c r="CS251" s="1"/>
      <c r="CT251" s="1"/>
      <c r="CU251" s="1"/>
    </row>
    <row r="252" spans="2:99" ht="14.25">
      <c r="B252" s="1"/>
      <c r="C252" s="3"/>
      <c r="D252" s="183"/>
      <c r="E252" s="183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  <c r="CB252" s="1"/>
      <c r="CC252" s="1"/>
      <c r="CD252" s="1"/>
      <c r="CE252" s="1"/>
      <c r="CF252" s="1"/>
      <c r="CG252" s="1"/>
      <c r="CH252" s="1"/>
      <c r="CI252" s="1"/>
      <c r="CJ252" s="1"/>
      <c r="CK252" s="1"/>
      <c r="CL252" s="1"/>
      <c r="CM252" s="1"/>
      <c r="CN252" s="1"/>
      <c r="CO252" s="1"/>
      <c r="CP252" s="1"/>
      <c r="CQ252" s="1"/>
      <c r="CR252" s="1"/>
      <c r="CS252" s="1"/>
      <c r="CT252" s="1"/>
      <c r="CU252" s="1"/>
    </row>
    <row r="253" spans="2:99" ht="14.25">
      <c r="B253" s="1"/>
      <c r="C253" s="3"/>
      <c r="D253" s="183"/>
      <c r="E253" s="183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1"/>
      <c r="CB253" s="1"/>
      <c r="CC253" s="1"/>
      <c r="CD253" s="1"/>
      <c r="CE253" s="1"/>
      <c r="CF253" s="1"/>
      <c r="CG253" s="1"/>
      <c r="CH253" s="1"/>
      <c r="CI253" s="1"/>
      <c r="CJ253" s="1"/>
      <c r="CK253" s="1"/>
      <c r="CL253" s="1"/>
      <c r="CM253" s="1"/>
      <c r="CN253" s="1"/>
      <c r="CO253" s="1"/>
      <c r="CP253" s="1"/>
      <c r="CQ253" s="1"/>
      <c r="CR253" s="1"/>
      <c r="CS253" s="1"/>
      <c r="CT253" s="1"/>
      <c r="CU253" s="1"/>
    </row>
    <row r="254" spans="2:99" ht="14.25">
      <c r="B254" s="1"/>
      <c r="C254" s="3"/>
      <c r="D254" s="183"/>
      <c r="E254" s="183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1"/>
      <c r="CB254" s="1"/>
      <c r="CC254" s="1"/>
      <c r="CD254" s="1"/>
      <c r="CE254" s="1"/>
      <c r="CF254" s="1"/>
      <c r="CG254" s="1"/>
      <c r="CH254" s="1"/>
      <c r="CI254" s="1"/>
      <c r="CJ254" s="1"/>
      <c r="CK254" s="1"/>
      <c r="CL254" s="1"/>
      <c r="CM254" s="1"/>
      <c r="CN254" s="1"/>
      <c r="CO254" s="1"/>
      <c r="CP254" s="1"/>
      <c r="CQ254" s="1"/>
      <c r="CR254" s="1"/>
      <c r="CS254" s="1"/>
      <c r="CT254" s="1"/>
      <c r="CU254" s="1"/>
    </row>
    <row r="255" spans="2:99">
      <c r="C255" s="4"/>
    </row>
    <row r="256" spans="2:99">
      <c r="C256" s="4"/>
    </row>
    <row r="257" spans="3:3">
      <c r="C257" s="4"/>
    </row>
    <row r="258" spans="3:3">
      <c r="C258" s="4"/>
    </row>
    <row r="259" spans="3:3">
      <c r="C259" s="4"/>
    </row>
    <row r="260" spans="3:3">
      <c r="C260" s="4"/>
    </row>
    <row r="261" spans="3:3">
      <c r="C261" s="4"/>
    </row>
    <row r="262" spans="3:3">
      <c r="C262" s="4"/>
    </row>
    <row r="263" spans="3:3">
      <c r="C263" s="4"/>
    </row>
    <row r="264" spans="3:3">
      <c r="C264" s="4"/>
    </row>
    <row r="265" spans="3:3">
      <c r="C265" s="4"/>
    </row>
    <row r="266" spans="3:3">
      <c r="C266" s="4"/>
    </row>
    <row r="267" spans="3:3">
      <c r="C267" s="4"/>
    </row>
    <row r="268" spans="3:3">
      <c r="C268" s="4"/>
    </row>
    <row r="269" spans="3:3">
      <c r="C269" s="4"/>
    </row>
    <row r="270" spans="3:3">
      <c r="C270" s="4"/>
    </row>
    <row r="271" spans="3:3">
      <c r="C271" s="4"/>
    </row>
    <row r="272" spans="3:3">
      <c r="C272" s="4"/>
    </row>
    <row r="273" spans="3:3">
      <c r="C273" s="4"/>
    </row>
    <row r="274" spans="3:3">
      <c r="C274" s="4"/>
    </row>
    <row r="275" spans="3:3">
      <c r="C275" s="4"/>
    </row>
    <row r="276" spans="3:3">
      <c r="C276" s="4"/>
    </row>
    <row r="277" spans="3:3">
      <c r="C277" s="4"/>
    </row>
    <row r="278" spans="3:3">
      <c r="C278" s="4"/>
    </row>
    <row r="279" spans="3:3">
      <c r="C279" s="4"/>
    </row>
    <row r="280" spans="3:3">
      <c r="C280" s="4"/>
    </row>
    <row r="281" spans="3:3">
      <c r="C281" s="4"/>
    </row>
    <row r="282" spans="3:3">
      <c r="C282" s="4"/>
    </row>
    <row r="283" spans="3:3">
      <c r="C283" s="4"/>
    </row>
    <row r="284" spans="3:3">
      <c r="C284" s="4"/>
    </row>
    <row r="285" spans="3:3">
      <c r="C285" s="4"/>
    </row>
    <row r="286" spans="3:3">
      <c r="C286" s="4"/>
    </row>
    <row r="287" spans="3:3">
      <c r="C287" s="4"/>
    </row>
    <row r="288" spans="3:3">
      <c r="C288" s="4"/>
    </row>
    <row r="289" spans="3:3">
      <c r="C289" s="4"/>
    </row>
    <row r="290" spans="3:3">
      <c r="C290" s="4"/>
    </row>
    <row r="291" spans="3:3">
      <c r="C291" s="4"/>
    </row>
    <row r="292" spans="3:3">
      <c r="C292" s="4"/>
    </row>
    <row r="293" spans="3:3">
      <c r="C293" s="4"/>
    </row>
    <row r="294" spans="3:3">
      <c r="C294" s="4"/>
    </row>
    <row r="295" spans="3:3">
      <c r="C295" s="4"/>
    </row>
    <row r="296" spans="3:3">
      <c r="C296" s="4"/>
    </row>
    <row r="297" spans="3:3">
      <c r="C297" s="4"/>
    </row>
    <row r="298" spans="3:3">
      <c r="C298" s="4"/>
    </row>
    <row r="299" spans="3:3">
      <c r="C299" s="4"/>
    </row>
    <row r="300" spans="3:3">
      <c r="C300" s="4"/>
    </row>
    <row r="301" spans="3:3">
      <c r="C301" s="4"/>
    </row>
    <row r="302" spans="3:3">
      <c r="C302" s="4"/>
    </row>
    <row r="303" spans="3:3">
      <c r="C303" s="4"/>
    </row>
    <row r="304" spans="3:3">
      <c r="C304" s="4"/>
    </row>
    <row r="305" spans="3:3">
      <c r="C305" s="4"/>
    </row>
    <row r="306" spans="3:3">
      <c r="C306" s="4"/>
    </row>
    <row r="307" spans="3:3">
      <c r="C307" s="4"/>
    </row>
    <row r="308" spans="3:3">
      <c r="C308" s="4"/>
    </row>
    <row r="309" spans="3:3">
      <c r="C309" s="4"/>
    </row>
    <row r="310" spans="3:3">
      <c r="C310" s="4"/>
    </row>
    <row r="311" spans="3:3">
      <c r="C311" s="4"/>
    </row>
    <row r="312" spans="3:3">
      <c r="C312" s="4"/>
    </row>
    <row r="313" spans="3:3">
      <c r="C313" s="4"/>
    </row>
    <row r="314" spans="3:3">
      <c r="C314" s="4"/>
    </row>
    <row r="315" spans="3:3">
      <c r="C315" s="4"/>
    </row>
    <row r="316" spans="3:3">
      <c r="C316" s="4"/>
    </row>
    <row r="317" spans="3:3">
      <c r="C317" s="4"/>
    </row>
    <row r="318" spans="3:3">
      <c r="C318" s="4"/>
    </row>
    <row r="319" spans="3:3">
      <c r="C319" s="4"/>
    </row>
    <row r="320" spans="3:3">
      <c r="C320" s="4"/>
    </row>
    <row r="321" spans="3:3">
      <c r="C321" s="4"/>
    </row>
    <row r="322" spans="3:3">
      <c r="C322" s="4"/>
    </row>
    <row r="323" spans="3:3">
      <c r="C323" s="4"/>
    </row>
    <row r="324" spans="3:3">
      <c r="C324" s="4"/>
    </row>
    <row r="325" spans="3:3">
      <c r="C325" s="4"/>
    </row>
    <row r="326" spans="3:3">
      <c r="C326" s="4"/>
    </row>
    <row r="327" spans="3:3">
      <c r="C327" s="4"/>
    </row>
    <row r="328" spans="3:3">
      <c r="C328" s="4"/>
    </row>
    <row r="329" spans="3:3">
      <c r="C329" s="4"/>
    </row>
    <row r="330" spans="3:3">
      <c r="C330" s="4"/>
    </row>
    <row r="331" spans="3:3">
      <c r="C331" s="4"/>
    </row>
    <row r="332" spans="3:3">
      <c r="C332" s="4"/>
    </row>
    <row r="333" spans="3:3">
      <c r="C333" s="4"/>
    </row>
    <row r="334" spans="3:3">
      <c r="C334" s="4"/>
    </row>
    <row r="335" spans="3:3">
      <c r="C335" s="4"/>
    </row>
    <row r="336" spans="3:3">
      <c r="C336" s="4"/>
    </row>
    <row r="337" spans="3:3">
      <c r="C337" s="4"/>
    </row>
    <row r="338" spans="3:3">
      <c r="C338" s="4"/>
    </row>
    <row r="339" spans="3:3">
      <c r="C339" s="4"/>
    </row>
    <row r="340" spans="3:3">
      <c r="C340" s="4"/>
    </row>
    <row r="341" spans="3:3">
      <c r="C341" s="4"/>
    </row>
    <row r="342" spans="3:3">
      <c r="C342" s="4"/>
    </row>
    <row r="343" spans="3:3">
      <c r="C343" s="4"/>
    </row>
    <row r="344" spans="3:3">
      <c r="C344" s="4"/>
    </row>
    <row r="345" spans="3:3">
      <c r="C345" s="4"/>
    </row>
    <row r="346" spans="3:3">
      <c r="C346" s="4"/>
    </row>
    <row r="347" spans="3:3">
      <c r="C347" s="4"/>
    </row>
    <row r="348" spans="3:3">
      <c r="C348" s="4"/>
    </row>
    <row r="349" spans="3:3">
      <c r="C349" s="4"/>
    </row>
    <row r="350" spans="3:3">
      <c r="C350" s="4"/>
    </row>
    <row r="351" spans="3:3">
      <c r="C351" s="4"/>
    </row>
    <row r="352" spans="3:3">
      <c r="C352" s="4"/>
    </row>
    <row r="353" spans="3:3">
      <c r="C353" s="4"/>
    </row>
    <row r="354" spans="3:3">
      <c r="C354" s="4"/>
    </row>
    <row r="355" spans="3:3">
      <c r="C355" s="4"/>
    </row>
    <row r="356" spans="3:3">
      <c r="C356" s="4"/>
    </row>
    <row r="357" spans="3:3">
      <c r="C357" s="4"/>
    </row>
    <row r="358" spans="3:3">
      <c r="C358" s="4"/>
    </row>
    <row r="359" spans="3:3">
      <c r="C359" s="4"/>
    </row>
    <row r="360" spans="3:3">
      <c r="C360" s="4"/>
    </row>
    <row r="361" spans="3:3">
      <c r="C361" s="4"/>
    </row>
    <row r="362" spans="3:3">
      <c r="C362" s="4"/>
    </row>
    <row r="363" spans="3:3">
      <c r="C363" s="4"/>
    </row>
    <row r="364" spans="3:3">
      <c r="C364" s="4"/>
    </row>
    <row r="365" spans="3:3">
      <c r="C365" s="4"/>
    </row>
    <row r="366" spans="3:3">
      <c r="C366" s="4"/>
    </row>
    <row r="367" spans="3:3">
      <c r="C367" s="4"/>
    </row>
    <row r="368" spans="3:3">
      <c r="C368" s="4"/>
    </row>
    <row r="369" spans="3:3">
      <c r="C369" s="4"/>
    </row>
    <row r="370" spans="3:3">
      <c r="C370" s="4"/>
    </row>
    <row r="371" spans="3:3">
      <c r="C371" s="4"/>
    </row>
    <row r="372" spans="3:3">
      <c r="C372" s="4"/>
    </row>
    <row r="373" spans="3:3">
      <c r="C373" s="4"/>
    </row>
    <row r="374" spans="3:3">
      <c r="C374" s="4"/>
    </row>
    <row r="375" spans="3:3">
      <c r="C375" s="4"/>
    </row>
    <row r="376" spans="3:3">
      <c r="C376" s="4"/>
    </row>
    <row r="377" spans="3:3">
      <c r="C377" s="4"/>
    </row>
    <row r="378" spans="3:3">
      <c r="C378" s="4"/>
    </row>
    <row r="379" spans="3:3">
      <c r="C379" s="4"/>
    </row>
    <row r="380" spans="3:3">
      <c r="C380" s="4"/>
    </row>
    <row r="381" spans="3:3">
      <c r="C381" s="4"/>
    </row>
  </sheetData>
  <sheetProtection algorithmName="SHA-512" hashValue="zGl0FUz/gGlX3gD/K0HQoB8qUmKnLkfa3/RPpv3cs8wHujfEBjTmXjakUlEhfsVa3Zfhh21mzXX5r76+WrRjVw==" saltValue="TTIRbAdnF+QC5golOdVwRg==" spinCount="100000" sheet="1" objects="1" scenarios="1" formatCells="0"/>
  <pageMargins left="0.7" right="0.7" top="0.78740157499999996" bottom="0.78740157499999996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>
  <sheetPr>
    <tabColor rgb="FFD81E04"/>
  </sheetPr>
  <dimension ref="A1:CU381"/>
  <sheetViews>
    <sheetView zoomScale="75" zoomScaleNormal="75" workbookViewId="0"/>
  </sheetViews>
  <sheetFormatPr defaultRowHeight="12.75"/>
  <cols>
    <col min="1" max="1" width="2.28515625" customWidth="1"/>
    <col min="2" max="2" width="57.5703125" customWidth="1"/>
    <col min="3" max="3" width="8.7109375" customWidth="1"/>
    <col min="4" max="4" width="15.85546875" style="182" customWidth="1"/>
    <col min="5" max="5" width="9.140625" style="182"/>
    <col min="6" max="6" width="4" customWidth="1"/>
    <col min="7" max="7" width="45.7109375" customWidth="1"/>
    <col min="8" max="8" width="14.140625" customWidth="1"/>
    <col min="9" max="9" width="12.7109375" customWidth="1"/>
    <col min="10" max="10" width="11.85546875" customWidth="1"/>
    <col min="11" max="11" width="18.28515625" customWidth="1"/>
  </cols>
  <sheetData>
    <row r="1" spans="1:99">
      <c r="A1" s="8"/>
      <c r="B1" s="8"/>
      <c r="C1" s="8"/>
      <c r="D1" s="169"/>
      <c r="E1" s="169"/>
      <c r="F1" s="8"/>
      <c r="G1" s="8"/>
      <c r="H1" s="8"/>
      <c r="I1" s="8"/>
      <c r="J1" s="8"/>
      <c r="K1" s="8"/>
      <c r="L1" s="8"/>
    </row>
    <row r="2" spans="1:99" ht="14.25">
      <c r="A2" s="8"/>
      <c r="B2" s="29" t="s">
        <v>166</v>
      </c>
      <c r="C2" s="13"/>
      <c r="D2" s="177"/>
      <c r="E2" s="172"/>
      <c r="F2" s="13"/>
      <c r="G2" s="29" t="s">
        <v>165</v>
      </c>
      <c r="H2" s="13"/>
      <c r="I2" s="13"/>
      <c r="J2" s="7"/>
      <c r="K2" s="7"/>
      <c r="L2" s="7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</row>
    <row r="3" spans="1:99" s="74" customFormat="1" ht="15" thickBot="1">
      <c r="A3" s="11"/>
      <c r="B3" s="63"/>
      <c r="C3" s="9"/>
      <c r="D3" s="184"/>
      <c r="E3" s="184"/>
      <c r="F3" s="9"/>
      <c r="G3" s="63"/>
      <c r="H3" s="9"/>
      <c r="I3" s="9"/>
      <c r="J3" s="9"/>
      <c r="K3" s="9"/>
      <c r="L3" s="9"/>
      <c r="M3" s="73"/>
      <c r="N3" s="73"/>
      <c r="O3" s="73"/>
      <c r="P3" s="73"/>
      <c r="Q3" s="73"/>
      <c r="R3" s="73"/>
      <c r="S3" s="73"/>
      <c r="T3" s="73"/>
      <c r="U3" s="73"/>
      <c r="V3" s="73"/>
      <c r="W3" s="73"/>
      <c r="X3" s="73"/>
      <c r="Y3" s="73"/>
      <c r="Z3" s="73"/>
      <c r="AA3" s="73"/>
      <c r="AB3" s="73"/>
      <c r="AC3" s="73"/>
      <c r="AD3" s="73"/>
      <c r="AE3" s="73"/>
      <c r="AF3" s="73"/>
      <c r="AG3" s="73"/>
      <c r="AH3" s="73"/>
      <c r="AI3" s="73"/>
      <c r="AJ3" s="73"/>
      <c r="AK3" s="73"/>
      <c r="AL3" s="73"/>
      <c r="AM3" s="73"/>
      <c r="AN3" s="73"/>
      <c r="AO3" s="73"/>
      <c r="AP3" s="73"/>
      <c r="AQ3" s="73"/>
      <c r="AR3" s="73"/>
      <c r="AS3" s="73"/>
      <c r="AT3" s="73"/>
      <c r="AU3" s="73"/>
      <c r="AV3" s="73"/>
      <c r="AW3" s="73"/>
      <c r="AX3" s="73"/>
      <c r="AY3" s="73"/>
      <c r="AZ3" s="73"/>
      <c r="BA3" s="73"/>
      <c r="BB3" s="73"/>
      <c r="BC3" s="73"/>
      <c r="BD3" s="73"/>
      <c r="BE3" s="73"/>
      <c r="BF3" s="73"/>
      <c r="BG3" s="73"/>
      <c r="BH3" s="73"/>
      <c r="BI3" s="73"/>
      <c r="BJ3" s="73"/>
      <c r="BK3" s="73"/>
      <c r="BL3" s="73"/>
      <c r="BM3" s="73"/>
      <c r="BN3" s="73"/>
      <c r="BO3" s="73"/>
      <c r="BP3" s="73"/>
      <c r="BQ3" s="73"/>
      <c r="BR3" s="73"/>
      <c r="BS3" s="73"/>
      <c r="BT3" s="73"/>
      <c r="BU3" s="73"/>
      <c r="BV3" s="73"/>
      <c r="BW3" s="73"/>
      <c r="BX3" s="73"/>
      <c r="BY3" s="73"/>
      <c r="BZ3" s="73"/>
      <c r="CA3" s="73"/>
      <c r="CB3" s="73"/>
      <c r="CC3" s="73"/>
      <c r="CD3" s="73"/>
      <c r="CE3" s="73"/>
      <c r="CF3" s="73"/>
      <c r="CG3" s="73"/>
      <c r="CH3" s="73"/>
      <c r="CI3" s="73"/>
      <c r="CJ3" s="73"/>
      <c r="CK3" s="73"/>
      <c r="CL3" s="73"/>
      <c r="CM3" s="73"/>
      <c r="CN3" s="73"/>
      <c r="CO3" s="73"/>
      <c r="CP3" s="73"/>
      <c r="CQ3" s="73"/>
      <c r="CR3" s="73"/>
      <c r="CS3" s="73"/>
      <c r="CT3" s="73"/>
      <c r="CU3" s="73"/>
    </row>
    <row r="4" spans="1:99" ht="7.5" customHeight="1" thickTop="1" thickBot="1">
      <c r="A4" s="8"/>
      <c r="B4" s="7"/>
      <c r="C4" s="7"/>
      <c r="D4" s="172"/>
      <c r="E4" s="172"/>
      <c r="F4" s="68"/>
      <c r="G4" s="69"/>
      <c r="H4" s="70"/>
      <c r="I4" s="71"/>
      <c r="J4" s="7"/>
      <c r="K4" s="7"/>
      <c r="L4" s="7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</row>
    <row r="5" spans="1:99" ht="42" customHeight="1" thickTop="1">
      <c r="A5" s="8"/>
      <c r="B5" s="15" t="s">
        <v>26</v>
      </c>
      <c r="C5" s="16" t="s">
        <v>27</v>
      </c>
      <c r="D5" s="189" t="s">
        <v>67</v>
      </c>
      <c r="E5" s="172"/>
      <c r="F5" s="54" t="s">
        <v>50</v>
      </c>
      <c r="G5" s="67" t="s">
        <v>46</v>
      </c>
      <c r="H5" s="75" t="s">
        <v>47</v>
      </c>
      <c r="I5" s="56" t="s">
        <v>53</v>
      </c>
      <c r="J5" s="9"/>
      <c r="K5" s="7"/>
      <c r="L5" s="7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</row>
    <row r="6" spans="1:99" ht="14.25">
      <c r="A6" s="8"/>
      <c r="B6" s="17" t="s">
        <v>140</v>
      </c>
      <c r="C6" s="18" t="s">
        <v>68</v>
      </c>
      <c r="D6" s="174"/>
      <c r="E6" s="172"/>
      <c r="F6" s="24">
        <v>1</v>
      </c>
      <c r="G6" s="21" t="s">
        <v>87</v>
      </c>
      <c r="H6" s="105" t="e">
        <f>((D20-D22)/(D6+D7+D8+D9+D10+D11+D12+D13))*100</f>
        <v>#DIV/0!</v>
      </c>
      <c r="I6" s="25">
        <f>IF((D6+D7+D8+D9+D10+D11+D12+D13)=0,0,IF((H6)&lt;=0,0,IF(H6&lt;1.5,1,IF(H6&gt;3,3,2))))</f>
        <v>0</v>
      </c>
      <c r="J6" s="31"/>
      <c r="K6" s="10"/>
      <c r="L6" s="10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</row>
    <row r="7" spans="1:99" ht="14.25">
      <c r="A7" s="8"/>
      <c r="B7" s="104" t="s">
        <v>113</v>
      </c>
      <c r="C7" s="103"/>
      <c r="D7" s="174"/>
      <c r="E7" s="172"/>
      <c r="F7" s="24">
        <v>2</v>
      </c>
      <c r="G7" s="21" t="s">
        <v>88</v>
      </c>
      <c r="H7" s="105" t="e">
        <f>((D20-D22)/((D6+D7+D8+D9+D10+D11+D12+D13)-(D14+D15)))*100</f>
        <v>#DIV/0!</v>
      </c>
      <c r="I7" s="106">
        <f>IF(AND((D20-D22)&lt;0,(D6+D7+D8+D9+D10+D11+D12+D13-D14-D15)&lt;0),0,IF(D6+D7+D8+D9+D10+D11+D12+D13-D14-D15&lt;=0,0,IF((H7)&lt;=0,0,IF(H7&lt;1.7,1,IF(H7&gt;4,3,2)))))</f>
        <v>0</v>
      </c>
      <c r="J7" s="31"/>
      <c r="K7" s="10"/>
      <c r="L7" s="10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</row>
    <row r="8" spans="1:99" ht="14.25">
      <c r="A8" s="8"/>
      <c r="B8" s="17" t="s">
        <v>76</v>
      </c>
      <c r="C8" s="18" t="s">
        <v>69</v>
      </c>
      <c r="D8" s="174"/>
      <c r="E8" s="172"/>
      <c r="F8" s="24">
        <v>3</v>
      </c>
      <c r="G8" s="21" t="s">
        <v>25</v>
      </c>
      <c r="H8" s="105" t="e">
        <f>((D14+D15)/(D6+D7+D8+D9+D10+D11+D12+D13))*100</f>
        <v>#DIV/0!</v>
      </c>
      <c r="I8" s="106">
        <f>IF((D6+D7+D8+D9+D10+D11+D12+D13)=0,0,IF((H8)&gt;=100,0,IF(H8&lt;30,3,IF(H8&gt;50,1,2))))</f>
        <v>0</v>
      </c>
      <c r="J8" s="31"/>
      <c r="K8" s="10"/>
      <c r="L8" s="10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</row>
    <row r="9" spans="1:99" ht="14.25">
      <c r="A9" s="8"/>
      <c r="B9" s="17" t="s">
        <v>77</v>
      </c>
      <c r="C9" s="18" t="s">
        <v>70</v>
      </c>
      <c r="D9" s="174"/>
      <c r="E9" s="172"/>
      <c r="F9" s="24">
        <v>4</v>
      </c>
      <c r="G9" s="21" t="s">
        <v>107</v>
      </c>
      <c r="H9" s="105" t="e">
        <f>((D6+D7+D8+D9+D10+D11+D12+D13)-(D14+D15))/(D6+D7)</f>
        <v>#DIV/0!</v>
      </c>
      <c r="I9" s="106">
        <f>IF(AND((D6+D7)=0,(D6+D7+D8+D9+D10+D11+D12+D13-D14-D15)&lt;0),0,IF((D6+D7)=0,3,IF((H9)&lt;=0,0,IF(H9&lt;0.51,1,IF(H9&gt;1,3,2)))))</f>
        <v>3</v>
      </c>
      <c r="J9" s="31"/>
      <c r="K9" s="10"/>
      <c r="L9" s="10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</row>
    <row r="10" spans="1:99" ht="14.25">
      <c r="A10" s="8"/>
      <c r="B10" s="104" t="s">
        <v>114</v>
      </c>
      <c r="C10" s="103"/>
      <c r="D10" s="174"/>
      <c r="E10" s="172"/>
      <c r="F10" s="24">
        <v>5</v>
      </c>
      <c r="G10" s="21" t="s">
        <v>89</v>
      </c>
      <c r="H10" s="115" t="e">
        <f>D19/D18</f>
        <v>#DIV/0!</v>
      </c>
      <c r="I10" s="106">
        <f>IF(AND(D18&lt;=0,D19&lt;=0),0,IF(D18&lt;=0,0,IF(H10&gt;1,0,IF(H10&lt;0.95,3,IF(H10&gt;0.99,1,2)))))</f>
        <v>0</v>
      </c>
      <c r="J10" s="31"/>
      <c r="K10" s="10"/>
      <c r="L10" s="10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</row>
    <row r="11" spans="1:99" ht="14.25">
      <c r="A11" s="8"/>
      <c r="B11" s="17" t="s">
        <v>78</v>
      </c>
      <c r="C11" s="18" t="s">
        <v>71</v>
      </c>
      <c r="D11" s="174"/>
      <c r="E11" s="172"/>
      <c r="F11" s="24">
        <v>6</v>
      </c>
      <c r="G11" s="21" t="s">
        <v>90</v>
      </c>
      <c r="H11" s="105" t="e">
        <f>(D11/D18)*360</f>
        <v>#DIV/0!</v>
      </c>
      <c r="I11" s="106">
        <f>IF(AND(D18&lt;=0,D11&lt;=0),1,IF(D18&lt;=0,1,IF(D11&lt;=0,1,IF(H11&lt;40,3,IF(H11&gt;70,1,2)))))</f>
        <v>1</v>
      </c>
      <c r="J11" s="31"/>
      <c r="K11" s="10"/>
      <c r="L11" s="10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</row>
    <row r="12" spans="1:99" ht="14.25">
      <c r="A12" s="8"/>
      <c r="B12" s="17" t="s">
        <v>110</v>
      </c>
      <c r="C12" s="18" t="s">
        <v>72</v>
      </c>
      <c r="D12" s="174"/>
      <c r="E12" s="172"/>
      <c r="F12" s="24">
        <v>7</v>
      </c>
      <c r="G12" s="21" t="s">
        <v>91</v>
      </c>
      <c r="H12" s="105" t="e">
        <f>D18/(D6+D7+D8+D9+D10+D11+D12+D13)</f>
        <v>#DIV/0!</v>
      </c>
      <c r="I12" s="106">
        <f>IF(AND(D18&lt;=0,(D6+D7+D8+D9+D10+D11+D12+D13)&lt;=0),1,IF((D6+D7+D8+D9+D10+D11+D12+D13)&lt;=0,1,IF(H12&lt;0.3,1,IF(H12&gt;1,3,2))))</f>
        <v>1</v>
      </c>
      <c r="J12" s="31"/>
      <c r="K12" s="10"/>
      <c r="L12" s="10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</row>
    <row r="13" spans="1:99" ht="14.25">
      <c r="A13" s="8"/>
      <c r="B13" s="17" t="s">
        <v>112</v>
      </c>
      <c r="C13" s="18" t="s">
        <v>73</v>
      </c>
      <c r="D13" s="174"/>
      <c r="E13" s="172"/>
      <c r="F13" s="24">
        <v>8</v>
      </c>
      <c r="G13" s="21" t="s">
        <v>156</v>
      </c>
      <c r="H13" s="105" t="e">
        <f>(D12+D8+D9+D10)/D14</f>
        <v>#DIV/0!</v>
      </c>
      <c r="I13" s="106">
        <f>IF(AND(D14&lt;=0,(D12+D8+D9+D10)&lt;=0),1,IF(D14&lt;=0,3,IF(H13&lt;0.7,1,IF(H13&gt;1.5,3,2))))</f>
        <v>1</v>
      </c>
      <c r="J13" s="31"/>
      <c r="K13" s="10"/>
      <c r="L13" s="10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</row>
    <row r="14" spans="1:99" ht="14.25">
      <c r="A14" s="8"/>
      <c r="B14" s="17" t="s">
        <v>178</v>
      </c>
      <c r="C14" s="18" t="s">
        <v>74</v>
      </c>
      <c r="D14" s="174"/>
      <c r="E14" s="172"/>
      <c r="F14" s="24">
        <v>9</v>
      </c>
      <c r="G14" s="21" t="s">
        <v>92</v>
      </c>
      <c r="H14" s="105" t="e">
        <f>(D14+D15)/D20</f>
        <v>#DIV/0!</v>
      </c>
      <c r="I14" s="106">
        <f>IF(AND((D14+D15)=0,D20&gt;0),3,IF(D20&lt;=0,0,IF(H14&gt;7,1,IF(H14&lt;=0,0,IF(H14&lt;5,3,2)))))</f>
        <v>0</v>
      </c>
      <c r="J14" s="31"/>
      <c r="K14" s="10"/>
      <c r="L14" s="10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</row>
    <row r="15" spans="1:99" ht="15" thickBot="1">
      <c r="A15" s="8"/>
      <c r="B15" s="19" t="s">
        <v>5</v>
      </c>
      <c r="C15" s="20" t="s">
        <v>75</v>
      </c>
      <c r="D15" s="176"/>
      <c r="E15" s="172"/>
      <c r="F15" s="111">
        <v>10</v>
      </c>
      <c r="G15" s="112" t="s">
        <v>153</v>
      </c>
      <c r="H15" s="113" t="e">
        <f>(((D6+D7+D10+D13)-('2014-DE'!D6+'2014-DE'!D7+'2014-DE'!D10+'2014-DE'!D13)+D22)/('2014-DE'!D6+'2014-DE'!D7+'2014-DE'!D10+'2014-DE'!D13))*100</f>
        <v>#DIV/0!</v>
      </c>
      <c r="I15" s="114">
        <f>IF(AND((D6+D7+D10+D13)=0,D22=0,('2014-DE'!D6+'2014-DE'!D7+'2014-DE'!D10+'2014-DE'!D13)=0),0, IF(('2014-DE'!D6+'2014-DE'!D7+'2014-DE'!D10+'2014-DE'!D13)=0,3, IF(H15&lt;=0,0, IF(H15&lt;2.51,1, IF(H15&gt;5,3,2)))))</f>
        <v>0</v>
      </c>
      <c r="J15" s="31"/>
      <c r="K15" s="10"/>
      <c r="L15" s="10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</row>
    <row r="16" spans="1:99" ht="16.5" thickTop="1" thickBot="1">
      <c r="A16" s="8"/>
      <c r="B16" s="10"/>
      <c r="C16" s="30"/>
      <c r="D16" s="190"/>
      <c r="E16" s="172"/>
      <c r="F16" s="26" t="s">
        <v>54</v>
      </c>
      <c r="G16" s="27" t="s">
        <v>176</v>
      </c>
      <c r="H16" s="27"/>
      <c r="I16" s="28">
        <f>SUM(I6:I15)</f>
        <v>6</v>
      </c>
      <c r="J16" s="7"/>
      <c r="K16" s="7"/>
      <c r="L16" s="7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</row>
    <row r="17" spans="1:99" ht="29.25" thickTop="1">
      <c r="A17" s="8"/>
      <c r="B17" s="15" t="s">
        <v>26</v>
      </c>
      <c r="C17" s="16" t="s">
        <v>27</v>
      </c>
      <c r="D17" s="189" t="s">
        <v>79</v>
      </c>
      <c r="E17" s="172"/>
      <c r="F17" s="7"/>
      <c r="G17" s="7"/>
      <c r="H17" s="7"/>
      <c r="I17" s="7"/>
      <c r="J17" s="7"/>
      <c r="K17" s="7"/>
      <c r="L17" s="7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</row>
    <row r="18" spans="1:99" ht="15" thickBot="1">
      <c r="A18" s="8"/>
      <c r="B18" s="17" t="s">
        <v>117</v>
      </c>
      <c r="C18" s="18" t="s">
        <v>80</v>
      </c>
      <c r="D18" s="174"/>
      <c r="E18" s="172"/>
      <c r="F18" s="7"/>
      <c r="G18" s="10"/>
      <c r="H18" s="10"/>
      <c r="I18" s="10"/>
      <c r="J18" s="10"/>
      <c r="K18" s="10"/>
      <c r="L18" s="7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</row>
    <row r="19" spans="1:99" ht="14.25">
      <c r="A19" s="8"/>
      <c r="B19" s="17" t="s">
        <v>118</v>
      </c>
      <c r="C19" s="18" t="s">
        <v>81</v>
      </c>
      <c r="D19" s="174"/>
      <c r="E19" s="172"/>
      <c r="F19" s="8"/>
      <c r="G19" s="40" t="s">
        <v>85</v>
      </c>
      <c r="H19" s="41"/>
      <c r="I19" s="37"/>
      <c r="J19" s="37"/>
      <c r="K19" s="37"/>
      <c r="L19" s="7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</row>
    <row r="20" spans="1:99" ht="15" thickBot="1">
      <c r="A20" s="8"/>
      <c r="B20" s="19" t="s">
        <v>163</v>
      </c>
      <c r="C20" s="20" t="s">
        <v>52</v>
      </c>
      <c r="D20" s="176"/>
      <c r="E20" s="172"/>
      <c r="F20" s="8"/>
      <c r="G20" s="42" t="s">
        <v>108</v>
      </c>
      <c r="H20" s="43"/>
      <c r="I20" s="37"/>
      <c r="J20" s="37"/>
      <c r="K20" s="37"/>
      <c r="L20" s="7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</row>
    <row r="21" spans="1:99" ht="15.75" thickTop="1" thickBot="1">
      <c r="A21" s="8"/>
      <c r="B21" s="10"/>
      <c r="C21" s="30"/>
      <c r="D21" s="190"/>
      <c r="E21" s="191"/>
      <c r="F21" s="7"/>
      <c r="G21" s="44" t="s">
        <v>109</v>
      </c>
      <c r="H21" s="45"/>
      <c r="I21" s="39"/>
      <c r="J21" s="39"/>
      <c r="K21" s="37"/>
      <c r="L21" s="7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</row>
    <row r="22" spans="1:99" ht="15.75" thickTop="1" thickBot="1">
      <c r="A22" s="8"/>
      <c r="B22" s="35" t="s">
        <v>82</v>
      </c>
      <c r="C22" s="36" t="s">
        <v>83</v>
      </c>
      <c r="D22" s="192"/>
      <c r="E22" s="191"/>
      <c r="F22" s="7"/>
      <c r="G22" s="6"/>
      <c r="H22" s="6"/>
      <c r="I22" s="6"/>
      <c r="J22" s="6"/>
      <c r="K22" s="6"/>
      <c r="L22" s="7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</row>
    <row r="23" spans="1:99" ht="15" thickTop="1">
      <c r="A23" s="8"/>
      <c r="E23" s="193"/>
      <c r="F23" s="7"/>
      <c r="G23" s="40" t="s">
        <v>84</v>
      </c>
      <c r="H23" s="46"/>
      <c r="I23" s="10"/>
      <c r="J23" s="10"/>
      <c r="K23" s="10"/>
      <c r="L23" s="7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</row>
    <row r="24" spans="1:99" ht="14.25">
      <c r="A24" s="8"/>
      <c r="E24" s="193"/>
      <c r="F24" s="7"/>
      <c r="G24" s="42" t="s">
        <v>94</v>
      </c>
      <c r="H24" s="47"/>
      <c r="I24" s="38"/>
      <c r="J24" s="10"/>
      <c r="K24" s="32"/>
      <c r="L24" s="7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</row>
    <row r="25" spans="1:99" ht="15" thickBot="1">
      <c r="A25" s="8"/>
      <c r="B25" s="10"/>
      <c r="C25" s="30"/>
      <c r="D25" s="190"/>
      <c r="E25" s="193"/>
      <c r="F25" s="7"/>
      <c r="G25" s="44" t="s">
        <v>95</v>
      </c>
      <c r="H25" s="48"/>
      <c r="I25" s="38"/>
      <c r="J25" s="10"/>
      <c r="K25" s="10"/>
      <c r="L25" s="7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</row>
    <row r="26" spans="1:99" ht="15" thickBot="1">
      <c r="A26" s="8"/>
      <c r="B26" s="10"/>
      <c r="C26" s="30"/>
      <c r="D26" s="190"/>
      <c r="E26" s="193"/>
      <c r="F26" s="7"/>
      <c r="G26" s="6"/>
      <c r="H26" s="10"/>
      <c r="I26" s="10"/>
      <c r="J26" s="10"/>
      <c r="K26" s="10"/>
      <c r="L26" s="7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</row>
    <row r="27" spans="1:99" ht="15" thickBot="1">
      <c r="A27" s="8"/>
      <c r="B27" s="10"/>
      <c r="C27" s="30"/>
      <c r="D27" s="190"/>
      <c r="E27" s="193"/>
      <c r="F27" s="7"/>
      <c r="G27" s="49" t="s">
        <v>86</v>
      </c>
      <c r="H27" s="10"/>
      <c r="I27" s="10"/>
      <c r="J27" s="10"/>
      <c r="K27" s="10"/>
      <c r="L27" s="7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</row>
    <row r="28" spans="1:99" ht="14.25">
      <c r="A28" s="8"/>
      <c r="B28" s="10"/>
      <c r="C28" s="30"/>
      <c r="D28" s="190"/>
      <c r="E28" s="193"/>
      <c r="F28" s="7"/>
      <c r="G28" s="10"/>
      <c r="H28" s="10"/>
      <c r="I28" s="10"/>
      <c r="J28" s="10"/>
      <c r="K28" s="10"/>
      <c r="L28" s="7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</row>
    <row r="29" spans="1:99" ht="14.25">
      <c r="A29" s="8"/>
      <c r="B29" s="10"/>
      <c r="C29" s="30"/>
      <c r="D29" s="190"/>
      <c r="E29" s="193"/>
      <c r="F29" s="7"/>
      <c r="G29" s="10" t="s">
        <v>115</v>
      </c>
      <c r="H29" s="10"/>
      <c r="I29" s="10"/>
      <c r="J29" s="10"/>
      <c r="K29" s="10"/>
      <c r="L29" s="7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</row>
    <row r="30" spans="1:99" ht="14.25">
      <c r="A30" s="8"/>
      <c r="B30" s="31"/>
      <c r="C30" s="33"/>
      <c r="D30" s="194"/>
      <c r="E30" s="193"/>
      <c r="F30" s="7"/>
      <c r="G30" s="10" t="s">
        <v>116</v>
      </c>
      <c r="H30" s="10"/>
      <c r="I30" s="10"/>
      <c r="J30" s="10"/>
      <c r="K30" s="10"/>
      <c r="L30" s="7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</row>
    <row r="31" spans="1:99" ht="14.25">
      <c r="A31" s="8"/>
      <c r="B31" s="31"/>
      <c r="C31" s="33"/>
      <c r="D31" s="194"/>
      <c r="E31" s="193"/>
      <c r="F31" s="7"/>
      <c r="G31" s="7"/>
      <c r="H31" s="7"/>
      <c r="I31" s="7"/>
      <c r="J31" s="7"/>
      <c r="K31" s="7"/>
      <c r="L31" s="7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</row>
    <row r="32" spans="1:99" ht="14.25">
      <c r="A32" s="8"/>
      <c r="B32" s="31"/>
      <c r="C32" s="33"/>
      <c r="D32" s="194"/>
      <c r="E32" s="193"/>
      <c r="F32" s="7"/>
      <c r="G32" s="7"/>
      <c r="H32" s="7"/>
      <c r="I32" s="7"/>
      <c r="J32" s="7"/>
      <c r="K32" s="7"/>
      <c r="L32" s="7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</row>
    <row r="33" spans="1:99" ht="14.25">
      <c r="A33" s="8"/>
      <c r="B33" s="31"/>
      <c r="C33" s="33"/>
      <c r="D33" s="194"/>
      <c r="E33" s="193"/>
      <c r="F33" s="7"/>
      <c r="G33" s="7"/>
      <c r="H33" s="7"/>
      <c r="I33" s="7"/>
      <c r="J33" s="7"/>
      <c r="K33" s="7"/>
      <c r="L33" s="7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</row>
    <row r="34" spans="1:99" ht="14.25">
      <c r="A34" s="8"/>
      <c r="B34" s="31"/>
      <c r="C34" s="33"/>
      <c r="D34" s="194"/>
      <c r="E34" s="193"/>
      <c r="F34" s="7"/>
      <c r="G34" s="7"/>
      <c r="H34" s="7"/>
      <c r="I34" s="7"/>
      <c r="J34" s="7"/>
      <c r="K34" s="7"/>
      <c r="L34" s="7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</row>
    <row r="35" spans="1:99" ht="14.25">
      <c r="A35" s="8"/>
      <c r="B35" s="31"/>
      <c r="C35" s="33"/>
      <c r="D35" s="194"/>
      <c r="E35" s="193"/>
      <c r="F35" s="7"/>
      <c r="G35" s="7"/>
      <c r="H35" s="7"/>
      <c r="I35" s="7"/>
      <c r="J35" s="7"/>
      <c r="K35" s="7"/>
      <c r="L35" s="7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</row>
    <row r="36" spans="1:99" ht="14.25">
      <c r="A36" s="8"/>
      <c r="B36" s="31"/>
      <c r="C36" s="33"/>
      <c r="D36" s="194"/>
      <c r="E36" s="193"/>
      <c r="F36" s="7"/>
      <c r="G36" s="7"/>
      <c r="H36" s="7"/>
      <c r="I36" s="7"/>
      <c r="J36" s="7"/>
      <c r="K36" s="7"/>
      <c r="L36" s="7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</row>
    <row r="37" spans="1:99" ht="14.25">
      <c r="A37" s="8"/>
      <c r="B37" s="31"/>
      <c r="C37" s="33"/>
      <c r="D37" s="194"/>
      <c r="E37" s="193"/>
      <c r="F37" s="7"/>
      <c r="G37" s="7"/>
      <c r="H37" s="7"/>
      <c r="I37" s="7"/>
      <c r="J37" s="7"/>
      <c r="K37" s="7"/>
      <c r="L37" s="7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</row>
    <row r="38" spans="1:99" ht="14.25">
      <c r="A38" s="8"/>
      <c r="B38" s="31"/>
      <c r="C38" s="33"/>
      <c r="D38" s="194"/>
      <c r="E38" s="193"/>
      <c r="F38" s="7"/>
      <c r="G38" s="7"/>
      <c r="H38" s="7"/>
      <c r="I38" s="7"/>
      <c r="J38" s="7"/>
      <c r="K38" s="7"/>
      <c r="L38" s="7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</row>
    <row r="39" spans="1:99" ht="14.25">
      <c r="A39" s="8"/>
      <c r="B39" s="31"/>
      <c r="C39" s="33"/>
      <c r="D39" s="194"/>
      <c r="E39" s="193"/>
      <c r="F39" s="7"/>
      <c r="G39" s="7"/>
      <c r="H39" s="7"/>
      <c r="I39" s="7"/>
      <c r="J39" s="7"/>
      <c r="K39" s="7"/>
      <c r="L39" s="7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</row>
    <row r="40" spans="1:99" ht="14.25">
      <c r="A40" s="8"/>
      <c r="B40" s="31"/>
      <c r="C40" s="34"/>
      <c r="D40" s="193"/>
      <c r="E40" s="193"/>
      <c r="F40" s="7"/>
      <c r="G40" s="7"/>
      <c r="H40" s="7"/>
      <c r="I40" s="7"/>
      <c r="J40" s="7"/>
      <c r="K40" s="7"/>
      <c r="L40" s="7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</row>
    <row r="41" spans="1:99" ht="14.25">
      <c r="A41" s="8"/>
      <c r="B41" s="31"/>
      <c r="C41" s="34"/>
      <c r="D41" s="193"/>
      <c r="E41" s="193"/>
      <c r="F41" s="7"/>
      <c r="G41" s="7"/>
      <c r="H41" s="7"/>
      <c r="I41" s="7"/>
      <c r="J41" s="7"/>
      <c r="K41" s="7"/>
      <c r="L41" s="7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</row>
    <row r="42" spans="1:99" ht="14.25">
      <c r="A42" s="8"/>
      <c r="B42" s="7"/>
      <c r="C42" s="14"/>
      <c r="D42" s="172"/>
      <c r="E42" s="172"/>
      <c r="F42" s="7"/>
      <c r="G42" s="7"/>
      <c r="H42" s="7"/>
      <c r="I42" s="7"/>
      <c r="J42" s="7"/>
      <c r="K42" s="7"/>
      <c r="L42" s="7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</row>
    <row r="43" spans="1:99" ht="14.25">
      <c r="B43" s="1"/>
      <c r="C43" s="3"/>
      <c r="D43" s="183"/>
      <c r="E43" s="18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</row>
    <row r="44" spans="1:99" ht="14.25">
      <c r="B44" s="1"/>
      <c r="C44" s="3"/>
      <c r="D44" s="183"/>
      <c r="E44" s="183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</row>
    <row r="45" spans="1:99" ht="14.25">
      <c r="B45" s="1"/>
      <c r="C45" s="3"/>
      <c r="D45" s="183"/>
      <c r="E45" s="18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</row>
    <row r="46" spans="1:99" ht="14.25">
      <c r="B46" s="1"/>
      <c r="C46" s="3"/>
      <c r="D46" s="183"/>
      <c r="E46" s="183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</row>
    <row r="47" spans="1:99" ht="14.25">
      <c r="B47" s="1"/>
      <c r="C47" s="3"/>
      <c r="D47" s="183"/>
      <c r="E47" s="183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</row>
    <row r="48" spans="1:99" ht="14.25">
      <c r="B48" s="1"/>
      <c r="C48" s="3"/>
      <c r="D48" s="183"/>
      <c r="E48" s="183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</row>
    <row r="49" spans="2:99" ht="14.25">
      <c r="B49" s="1"/>
      <c r="C49" s="3"/>
      <c r="D49" s="183"/>
      <c r="E49" s="183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</row>
    <row r="50" spans="2:99" ht="14.25">
      <c r="B50" s="1"/>
      <c r="C50" s="3"/>
      <c r="D50" s="183"/>
      <c r="E50" s="183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</row>
    <row r="51" spans="2:99" ht="14.25">
      <c r="B51" s="1"/>
      <c r="C51" s="3"/>
      <c r="D51" s="183"/>
      <c r="E51" s="183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</row>
    <row r="52" spans="2:99" ht="14.25">
      <c r="B52" s="1"/>
      <c r="C52" s="3"/>
      <c r="D52" s="183"/>
      <c r="E52" s="183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</row>
    <row r="53" spans="2:99" ht="14.25">
      <c r="B53" s="1"/>
      <c r="C53" s="3"/>
      <c r="D53" s="183"/>
      <c r="E53" s="183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</row>
    <row r="54" spans="2:99" ht="14.25">
      <c r="B54" s="1"/>
      <c r="C54" s="3"/>
      <c r="D54" s="183"/>
      <c r="E54" s="183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</row>
    <row r="55" spans="2:99" ht="14.25">
      <c r="B55" s="1"/>
      <c r="C55" s="3"/>
      <c r="D55" s="183"/>
      <c r="E55" s="183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</row>
    <row r="56" spans="2:99" ht="14.25">
      <c r="B56" s="1"/>
      <c r="C56" s="3"/>
      <c r="D56" s="183"/>
      <c r="E56" s="183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</row>
    <row r="57" spans="2:99" ht="14.25">
      <c r="B57" s="1"/>
      <c r="C57" s="3"/>
      <c r="D57" s="183"/>
      <c r="E57" s="183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</row>
    <row r="58" spans="2:99" ht="14.25">
      <c r="B58" s="1"/>
      <c r="C58" s="3"/>
      <c r="D58" s="183"/>
      <c r="E58" s="183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</row>
    <row r="59" spans="2:99" ht="14.25">
      <c r="B59" s="1"/>
      <c r="C59" s="3"/>
      <c r="D59" s="183"/>
      <c r="E59" s="183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</row>
    <row r="60" spans="2:99" ht="14.25">
      <c r="B60" s="1"/>
      <c r="C60" s="3"/>
      <c r="D60" s="183"/>
      <c r="E60" s="183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</row>
    <row r="61" spans="2:99" ht="14.25">
      <c r="B61" s="1"/>
      <c r="C61" s="3"/>
      <c r="D61" s="183"/>
      <c r="E61" s="183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</row>
    <row r="62" spans="2:99" ht="14.25">
      <c r="B62" s="1"/>
      <c r="C62" s="3"/>
      <c r="D62" s="183"/>
      <c r="E62" s="183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</row>
    <row r="63" spans="2:99" ht="14.25">
      <c r="B63" s="1"/>
      <c r="C63" s="3"/>
      <c r="D63" s="183"/>
      <c r="E63" s="183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</row>
    <row r="64" spans="2:99" ht="14.25">
      <c r="B64" s="1"/>
      <c r="C64" s="3"/>
      <c r="D64" s="183"/>
      <c r="E64" s="183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</row>
    <row r="65" spans="2:99" ht="14.25">
      <c r="B65" s="1"/>
      <c r="C65" s="3"/>
      <c r="D65" s="183"/>
      <c r="E65" s="183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</row>
    <row r="66" spans="2:99" ht="14.25">
      <c r="B66" s="1"/>
      <c r="C66" s="3"/>
      <c r="D66" s="183"/>
      <c r="E66" s="183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</row>
    <row r="67" spans="2:99" ht="14.25">
      <c r="B67" s="1"/>
      <c r="C67" s="3"/>
      <c r="D67" s="183"/>
      <c r="E67" s="183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</row>
    <row r="68" spans="2:99" ht="14.25">
      <c r="B68" s="1"/>
      <c r="C68" s="3"/>
      <c r="D68" s="183"/>
      <c r="E68" s="183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</row>
    <row r="69" spans="2:99" ht="14.25">
      <c r="B69" s="1"/>
      <c r="C69" s="3"/>
      <c r="D69" s="183"/>
      <c r="E69" s="183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</row>
    <row r="70" spans="2:99" ht="14.25">
      <c r="B70" s="1"/>
      <c r="C70" s="3"/>
      <c r="D70" s="183"/>
      <c r="E70" s="183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</row>
    <row r="71" spans="2:99" ht="14.25">
      <c r="B71" s="1"/>
      <c r="C71" s="3"/>
      <c r="D71" s="183"/>
      <c r="E71" s="183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</row>
    <row r="72" spans="2:99" ht="14.25">
      <c r="B72" s="1"/>
      <c r="C72" s="3"/>
      <c r="D72" s="183"/>
      <c r="E72" s="183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/>
    </row>
    <row r="73" spans="2:99" ht="14.25">
      <c r="B73" s="1"/>
      <c r="C73" s="3"/>
      <c r="D73" s="183"/>
      <c r="E73" s="183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</row>
    <row r="74" spans="2:99" ht="14.25">
      <c r="B74" s="1"/>
      <c r="C74" s="3"/>
      <c r="D74" s="183"/>
      <c r="E74" s="183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</row>
    <row r="75" spans="2:99" ht="14.25">
      <c r="B75" s="1"/>
      <c r="C75" s="3"/>
      <c r="D75" s="183"/>
      <c r="E75" s="183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  <c r="CU75" s="1"/>
    </row>
    <row r="76" spans="2:99" ht="14.25">
      <c r="B76" s="1"/>
      <c r="C76" s="3"/>
      <c r="D76" s="183"/>
      <c r="E76" s="183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1"/>
      <c r="CU76" s="1"/>
    </row>
    <row r="77" spans="2:99" ht="14.25">
      <c r="B77" s="1"/>
      <c r="C77" s="3"/>
      <c r="D77" s="183"/>
      <c r="E77" s="183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1"/>
      <c r="CS77" s="1"/>
      <c r="CT77" s="1"/>
      <c r="CU77" s="1"/>
    </row>
    <row r="78" spans="2:99" ht="14.25">
      <c r="B78" s="1"/>
      <c r="C78" s="3"/>
      <c r="D78" s="183"/>
      <c r="E78" s="183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1"/>
      <c r="CS78" s="1"/>
      <c r="CT78" s="1"/>
      <c r="CU78" s="1"/>
    </row>
    <row r="79" spans="2:99" ht="14.25">
      <c r="B79" s="1"/>
      <c r="C79" s="3"/>
      <c r="D79" s="183"/>
      <c r="E79" s="183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1"/>
      <c r="CR79" s="1"/>
      <c r="CS79" s="1"/>
      <c r="CT79" s="1"/>
      <c r="CU79" s="1"/>
    </row>
    <row r="80" spans="2:99" ht="14.25">
      <c r="B80" s="1"/>
      <c r="C80" s="3"/>
      <c r="D80" s="183"/>
      <c r="E80" s="183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1"/>
      <c r="CS80" s="1"/>
      <c r="CT80" s="1"/>
      <c r="CU80" s="1"/>
    </row>
    <row r="81" spans="2:99" ht="14.25">
      <c r="B81" s="1"/>
      <c r="C81" s="3"/>
      <c r="D81" s="183"/>
      <c r="E81" s="183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1"/>
      <c r="CS81" s="1"/>
      <c r="CT81" s="1"/>
      <c r="CU81" s="1"/>
    </row>
    <row r="82" spans="2:99" ht="14.25">
      <c r="B82" s="1"/>
      <c r="C82" s="3"/>
      <c r="D82" s="183"/>
      <c r="E82" s="183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1"/>
      <c r="CR82" s="1"/>
      <c r="CS82" s="1"/>
      <c r="CT82" s="1"/>
      <c r="CU82" s="1"/>
    </row>
    <row r="83" spans="2:99" ht="14.25">
      <c r="B83" s="1"/>
      <c r="C83" s="3"/>
      <c r="D83" s="183"/>
      <c r="E83" s="183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1"/>
      <c r="CR83" s="1"/>
      <c r="CS83" s="1"/>
      <c r="CT83" s="1"/>
      <c r="CU83" s="1"/>
    </row>
    <row r="84" spans="2:99" ht="14.25">
      <c r="B84" s="1"/>
      <c r="C84" s="3"/>
      <c r="D84" s="183"/>
      <c r="E84" s="183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1"/>
      <c r="CR84" s="1"/>
      <c r="CS84" s="1"/>
      <c r="CT84" s="1"/>
      <c r="CU84" s="1"/>
    </row>
    <row r="85" spans="2:99" ht="14.25">
      <c r="B85" s="1"/>
      <c r="C85" s="3"/>
      <c r="D85" s="183"/>
      <c r="E85" s="183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1"/>
      <c r="CR85" s="1"/>
      <c r="CS85" s="1"/>
      <c r="CT85" s="1"/>
      <c r="CU85" s="1"/>
    </row>
    <row r="86" spans="2:99" ht="14.25">
      <c r="B86" s="1"/>
      <c r="C86" s="3"/>
      <c r="D86" s="183"/>
      <c r="E86" s="183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1"/>
      <c r="CR86" s="1"/>
      <c r="CS86" s="1"/>
      <c r="CT86" s="1"/>
      <c r="CU86" s="1"/>
    </row>
    <row r="87" spans="2:99" ht="14.25">
      <c r="B87" s="1"/>
      <c r="C87" s="3"/>
      <c r="D87" s="183"/>
      <c r="E87" s="183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1"/>
      <c r="CR87" s="1"/>
      <c r="CS87" s="1"/>
      <c r="CT87" s="1"/>
      <c r="CU87" s="1"/>
    </row>
    <row r="88" spans="2:99" ht="14.25">
      <c r="B88" s="1"/>
      <c r="C88" s="3"/>
      <c r="D88" s="183"/>
      <c r="E88" s="183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1"/>
      <c r="CR88" s="1"/>
      <c r="CS88" s="1"/>
      <c r="CT88" s="1"/>
      <c r="CU88" s="1"/>
    </row>
    <row r="89" spans="2:99" ht="14.25">
      <c r="B89" s="1"/>
      <c r="C89" s="3"/>
      <c r="D89" s="183"/>
      <c r="E89" s="183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1"/>
      <c r="CR89" s="1"/>
      <c r="CS89" s="1"/>
      <c r="CT89" s="1"/>
      <c r="CU89" s="1"/>
    </row>
    <row r="90" spans="2:99" ht="14.25">
      <c r="B90" s="1"/>
      <c r="C90" s="3"/>
      <c r="D90" s="183"/>
      <c r="E90" s="183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1"/>
      <c r="CR90" s="1"/>
      <c r="CS90" s="1"/>
      <c r="CT90" s="1"/>
      <c r="CU90" s="1"/>
    </row>
    <row r="91" spans="2:99" ht="14.25">
      <c r="B91" s="1"/>
      <c r="C91" s="3"/>
      <c r="D91" s="183"/>
      <c r="E91" s="183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1"/>
      <c r="CR91" s="1"/>
      <c r="CS91" s="1"/>
      <c r="CT91" s="1"/>
      <c r="CU91" s="1"/>
    </row>
    <row r="92" spans="2:99" ht="14.25">
      <c r="B92" s="1"/>
      <c r="C92" s="3"/>
      <c r="D92" s="183"/>
      <c r="E92" s="183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1"/>
      <c r="CR92" s="1"/>
      <c r="CS92" s="1"/>
      <c r="CT92" s="1"/>
      <c r="CU92" s="1"/>
    </row>
    <row r="93" spans="2:99" ht="14.25">
      <c r="B93" s="1"/>
      <c r="C93" s="3"/>
      <c r="D93" s="183"/>
      <c r="E93" s="183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1"/>
      <c r="CR93" s="1"/>
      <c r="CS93" s="1"/>
      <c r="CT93" s="1"/>
      <c r="CU93" s="1"/>
    </row>
    <row r="94" spans="2:99" ht="14.25">
      <c r="B94" s="1"/>
      <c r="C94" s="3"/>
      <c r="D94" s="183"/>
      <c r="E94" s="183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1"/>
      <c r="CR94" s="1"/>
      <c r="CS94" s="1"/>
      <c r="CT94" s="1"/>
      <c r="CU94" s="1"/>
    </row>
    <row r="95" spans="2:99" ht="14.25">
      <c r="B95" s="1"/>
      <c r="C95" s="3"/>
      <c r="D95" s="183"/>
      <c r="E95" s="183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1"/>
      <c r="CR95" s="1"/>
      <c r="CS95" s="1"/>
      <c r="CT95" s="1"/>
      <c r="CU95" s="1"/>
    </row>
    <row r="96" spans="2:99" ht="14.25">
      <c r="B96" s="1"/>
      <c r="C96" s="3"/>
      <c r="D96" s="183"/>
      <c r="E96" s="183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1"/>
      <c r="CR96" s="1"/>
      <c r="CS96" s="1"/>
      <c r="CT96" s="1"/>
      <c r="CU96" s="1"/>
    </row>
    <row r="97" spans="2:99" ht="14.25">
      <c r="B97" s="1"/>
      <c r="C97" s="3"/>
      <c r="D97" s="183"/>
      <c r="E97" s="183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1"/>
      <c r="CR97" s="1"/>
      <c r="CS97" s="1"/>
      <c r="CT97" s="1"/>
      <c r="CU97" s="1"/>
    </row>
    <row r="98" spans="2:99" ht="14.25">
      <c r="B98" s="1"/>
      <c r="C98" s="3"/>
      <c r="D98" s="183"/>
      <c r="E98" s="183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1"/>
      <c r="CR98" s="1"/>
      <c r="CS98" s="1"/>
      <c r="CT98" s="1"/>
      <c r="CU98" s="1"/>
    </row>
    <row r="99" spans="2:99" ht="14.25">
      <c r="B99" s="1"/>
      <c r="C99" s="3"/>
      <c r="D99" s="183"/>
      <c r="E99" s="183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1"/>
      <c r="CR99" s="1"/>
      <c r="CS99" s="1"/>
      <c r="CT99" s="1"/>
      <c r="CU99" s="1"/>
    </row>
    <row r="100" spans="2:99" ht="14.25">
      <c r="B100" s="1"/>
      <c r="C100" s="3"/>
      <c r="D100" s="183"/>
      <c r="E100" s="183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1"/>
      <c r="CR100" s="1"/>
      <c r="CS100" s="1"/>
      <c r="CT100" s="1"/>
      <c r="CU100" s="1"/>
    </row>
    <row r="101" spans="2:99" ht="14.25">
      <c r="B101" s="1"/>
      <c r="C101" s="3"/>
      <c r="D101" s="183"/>
      <c r="E101" s="183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1"/>
      <c r="CR101" s="1"/>
      <c r="CS101" s="1"/>
      <c r="CT101" s="1"/>
      <c r="CU101" s="1"/>
    </row>
    <row r="102" spans="2:99" ht="14.25">
      <c r="B102" s="1"/>
      <c r="C102" s="3"/>
      <c r="D102" s="183"/>
      <c r="E102" s="183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  <c r="CG102" s="1"/>
      <c r="CH102" s="1"/>
      <c r="CI102" s="1"/>
      <c r="CJ102" s="1"/>
      <c r="CK102" s="1"/>
      <c r="CL102" s="1"/>
      <c r="CM102" s="1"/>
      <c r="CN102" s="1"/>
      <c r="CO102" s="1"/>
      <c r="CP102" s="1"/>
      <c r="CQ102" s="1"/>
      <c r="CR102" s="1"/>
      <c r="CS102" s="1"/>
      <c r="CT102" s="1"/>
      <c r="CU102" s="1"/>
    </row>
    <row r="103" spans="2:99" ht="14.25">
      <c r="B103" s="1"/>
      <c r="C103" s="3"/>
      <c r="D103" s="183"/>
      <c r="E103" s="183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1"/>
      <c r="CQ103" s="1"/>
      <c r="CR103" s="1"/>
      <c r="CS103" s="1"/>
      <c r="CT103" s="1"/>
      <c r="CU103" s="1"/>
    </row>
    <row r="104" spans="2:99" ht="14.25">
      <c r="B104" s="1"/>
      <c r="C104" s="3"/>
      <c r="D104" s="183"/>
      <c r="E104" s="183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1"/>
      <c r="CQ104" s="1"/>
      <c r="CR104" s="1"/>
      <c r="CS104" s="1"/>
      <c r="CT104" s="1"/>
      <c r="CU104" s="1"/>
    </row>
    <row r="105" spans="2:99" ht="14.25">
      <c r="B105" s="1"/>
      <c r="C105" s="3"/>
      <c r="D105" s="183"/>
      <c r="E105" s="183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1"/>
      <c r="CQ105" s="1"/>
      <c r="CR105" s="1"/>
      <c r="CS105" s="1"/>
      <c r="CT105" s="1"/>
      <c r="CU105" s="1"/>
    </row>
    <row r="106" spans="2:99" ht="14.25">
      <c r="B106" s="1"/>
      <c r="C106" s="3"/>
      <c r="D106" s="183"/>
      <c r="E106" s="183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1"/>
      <c r="CQ106" s="1"/>
      <c r="CR106" s="1"/>
      <c r="CS106" s="1"/>
      <c r="CT106" s="1"/>
      <c r="CU106" s="1"/>
    </row>
    <row r="107" spans="2:99" ht="14.25">
      <c r="B107" s="1"/>
      <c r="C107" s="3"/>
      <c r="D107" s="183"/>
      <c r="E107" s="183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1"/>
      <c r="CQ107" s="1"/>
      <c r="CR107" s="1"/>
      <c r="CS107" s="1"/>
      <c r="CT107" s="1"/>
      <c r="CU107" s="1"/>
    </row>
    <row r="108" spans="2:99" ht="14.25">
      <c r="B108" s="1"/>
      <c r="C108" s="3"/>
      <c r="D108" s="183"/>
      <c r="E108" s="183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1"/>
      <c r="CQ108" s="1"/>
      <c r="CR108" s="1"/>
      <c r="CS108" s="1"/>
      <c r="CT108" s="1"/>
      <c r="CU108" s="1"/>
    </row>
    <row r="109" spans="2:99" ht="14.25">
      <c r="B109" s="1"/>
      <c r="C109" s="3"/>
      <c r="D109" s="183"/>
      <c r="E109" s="183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1"/>
      <c r="CQ109" s="1"/>
      <c r="CR109" s="1"/>
      <c r="CS109" s="1"/>
      <c r="CT109" s="1"/>
      <c r="CU109" s="1"/>
    </row>
    <row r="110" spans="2:99" ht="14.25">
      <c r="B110" s="1"/>
      <c r="C110" s="3"/>
      <c r="D110" s="183"/>
      <c r="E110" s="183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1"/>
      <c r="CQ110" s="1"/>
      <c r="CR110" s="1"/>
      <c r="CS110" s="1"/>
      <c r="CT110" s="1"/>
      <c r="CU110" s="1"/>
    </row>
    <row r="111" spans="2:99" ht="14.25">
      <c r="B111" s="1"/>
      <c r="C111" s="3"/>
      <c r="D111" s="183"/>
      <c r="E111" s="183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1"/>
      <c r="CQ111" s="1"/>
      <c r="CR111" s="1"/>
      <c r="CS111" s="1"/>
      <c r="CT111" s="1"/>
      <c r="CU111" s="1"/>
    </row>
    <row r="112" spans="2:99" ht="14.25">
      <c r="B112" s="1"/>
      <c r="C112" s="3"/>
      <c r="D112" s="183"/>
      <c r="E112" s="183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1"/>
      <c r="CR112" s="1"/>
      <c r="CS112" s="1"/>
      <c r="CT112" s="1"/>
      <c r="CU112" s="1"/>
    </row>
    <row r="113" spans="2:99" ht="14.25">
      <c r="B113" s="1"/>
      <c r="C113" s="3"/>
      <c r="D113" s="183"/>
      <c r="E113" s="183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1"/>
      <c r="CR113" s="1"/>
      <c r="CS113" s="1"/>
      <c r="CT113" s="1"/>
      <c r="CU113" s="1"/>
    </row>
    <row r="114" spans="2:99" ht="14.25">
      <c r="B114" s="1"/>
      <c r="C114" s="3"/>
      <c r="D114" s="183"/>
      <c r="E114" s="183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1"/>
      <c r="CR114" s="1"/>
      <c r="CS114" s="1"/>
      <c r="CT114" s="1"/>
      <c r="CU114" s="1"/>
    </row>
    <row r="115" spans="2:99" ht="14.25">
      <c r="B115" s="1"/>
      <c r="C115" s="3"/>
      <c r="D115" s="183"/>
      <c r="E115" s="183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1"/>
      <c r="CQ115" s="1"/>
      <c r="CR115" s="1"/>
      <c r="CS115" s="1"/>
      <c r="CT115" s="1"/>
      <c r="CU115" s="1"/>
    </row>
    <row r="116" spans="2:99" ht="14.25">
      <c r="B116" s="1"/>
      <c r="C116" s="3"/>
      <c r="D116" s="183"/>
      <c r="E116" s="183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1"/>
      <c r="CQ116" s="1"/>
      <c r="CR116" s="1"/>
      <c r="CS116" s="1"/>
      <c r="CT116" s="1"/>
      <c r="CU116" s="1"/>
    </row>
    <row r="117" spans="2:99" ht="14.25">
      <c r="B117" s="1"/>
      <c r="C117" s="3"/>
      <c r="D117" s="183"/>
      <c r="E117" s="183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1"/>
      <c r="CR117" s="1"/>
      <c r="CS117" s="1"/>
      <c r="CT117" s="1"/>
      <c r="CU117" s="1"/>
    </row>
    <row r="118" spans="2:99" ht="14.25">
      <c r="B118" s="1"/>
      <c r="C118" s="3"/>
      <c r="D118" s="183"/>
      <c r="E118" s="183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1"/>
      <c r="CR118" s="1"/>
      <c r="CS118" s="1"/>
      <c r="CT118" s="1"/>
      <c r="CU118" s="1"/>
    </row>
    <row r="119" spans="2:99" ht="14.25">
      <c r="B119" s="1"/>
      <c r="C119" s="3"/>
      <c r="D119" s="183"/>
      <c r="E119" s="183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  <c r="CP119" s="1"/>
      <c r="CQ119" s="1"/>
      <c r="CR119" s="1"/>
      <c r="CS119" s="1"/>
      <c r="CT119" s="1"/>
      <c r="CU119" s="1"/>
    </row>
    <row r="120" spans="2:99" ht="14.25">
      <c r="B120" s="1"/>
      <c r="C120" s="3"/>
      <c r="D120" s="183"/>
      <c r="E120" s="183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1"/>
      <c r="CQ120" s="1"/>
      <c r="CR120" s="1"/>
      <c r="CS120" s="1"/>
      <c r="CT120" s="1"/>
      <c r="CU120" s="1"/>
    </row>
    <row r="121" spans="2:99" ht="14.25">
      <c r="B121" s="1"/>
      <c r="C121" s="3"/>
      <c r="D121" s="183"/>
      <c r="E121" s="183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  <c r="CN121" s="1"/>
      <c r="CO121" s="1"/>
      <c r="CP121" s="1"/>
      <c r="CQ121" s="1"/>
      <c r="CR121" s="1"/>
      <c r="CS121" s="1"/>
      <c r="CT121" s="1"/>
      <c r="CU121" s="1"/>
    </row>
    <row r="122" spans="2:99" ht="14.25">
      <c r="B122" s="1"/>
      <c r="C122" s="3"/>
      <c r="D122" s="183"/>
      <c r="E122" s="183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1"/>
      <c r="CQ122" s="1"/>
      <c r="CR122" s="1"/>
      <c r="CS122" s="1"/>
      <c r="CT122" s="1"/>
      <c r="CU122" s="1"/>
    </row>
    <row r="123" spans="2:99" ht="14.25">
      <c r="B123" s="1"/>
      <c r="C123" s="3"/>
      <c r="D123" s="183"/>
      <c r="E123" s="183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1"/>
      <c r="CQ123" s="1"/>
      <c r="CR123" s="1"/>
      <c r="CS123" s="1"/>
      <c r="CT123" s="1"/>
      <c r="CU123" s="1"/>
    </row>
    <row r="124" spans="2:99" ht="14.25">
      <c r="B124" s="1"/>
      <c r="C124" s="3"/>
      <c r="D124" s="183"/>
      <c r="E124" s="183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1"/>
      <c r="CR124" s="1"/>
      <c r="CS124" s="1"/>
      <c r="CT124" s="1"/>
      <c r="CU124" s="1"/>
    </row>
    <row r="125" spans="2:99" ht="14.25">
      <c r="B125" s="1"/>
      <c r="C125" s="3"/>
      <c r="D125" s="183"/>
      <c r="E125" s="183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1"/>
      <c r="CN125" s="1"/>
      <c r="CO125" s="1"/>
      <c r="CP125" s="1"/>
      <c r="CQ125" s="1"/>
      <c r="CR125" s="1"/>
      <c r="CS125" s="1"/>
      <c r="CT125" s="1"/>
      <c r="CU125" s="1"/>
    </row>
    <row r="126" spans="2:99" ht="14.25">
      <c r="B126" s="1"/>
      <c r="C126" s="3"/>
      <c r="D126" s="183"/>
      <c r="E126" s="183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  <c r="CN126" s="1"/>
      <c r="CO126" s="1"/>
      <c r="CP126" s="1"/>
      <c r="CQ126" s="1"/>
      <c r="CR126" s="1"/>
      <c r="CS126" s="1"/>
      <c r="CT126" s="1"/>
      <c r="CU126" s="1"/>
    </row>
    <row r="127" spans="2:99" ht="14.25">
      <c r="B127" s="1"/>
      <c r="C127" s="3"/>
      <c r="D127" s="183"/>
      <c r="E127" s="183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1"/>
      <c r="CQ127" s="1"/>
      <c r="CR127" s="1"/>
      <c r="CS127" s="1"/>
      <c r="CT127" s="1"/>
      <c r="CU127" s="1"/>
    </row>
    <row r="128" spans="2:99" ht="14.25">
      <c r="B128" s="1"/>
      <c r="C128" s="3"/>
      <c r="D128" s="183"/>
      <c r="E128" s="183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1"/>
      <c r="CQ128" s="1"/>
      <c r="CR128" s="1"/>
      <c r="CS128" s="1"/>
      <c r="CT128" s="1"/>
      <c r="CU128" s="1"/>
    </row>
    <row r="129" spans="2:99" ht="14.25">
      <c r="B129" s="1"/>
      <c r="C129" s="3"/>
      <c r="D129" s="183"/>
      <c r="E129" s="183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1"/>
      <c r="CQ129" s="1"/>
      <c r="CR129" s="1"/>
      <c r="CS129" s="1"/>
      <c r="CT129" s="1"/>
      <c r="CU129" s="1"/>
    </row>
    <row r="130" spans="2:99" ht="14.25">
      <c r="B130" s="1"/>
      <c r="C130" s="3"/>
      <c r="D130" s="183"/>
      <c r="E130" s="183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  <c r="CL130" s="1"/>
      <c r="CM130" s="1"/>
      <c r="CN130" s="1"/>
      <c r="CO130" s="1"/>
      <c r="CP130" s="1"/>
      <c r="CQ130" s="1"/>
      <c r="CR130" s="1"/>
      <c r="CS130" s="1"/>
      <c r="CT130" s="1"/>
      <c r="CU130" s="1"/>
    </row>
    <row r="131" spans="2:99" ht="14.25">
      <c r="B131" s="1"/>
      <c r="C131" s="3"/>
      <c r="D131" s="183"/>
      <c r="E131" s="183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  <c r="CL131" s="1"/>
      <c r="CM131" s="1"/>
      <c r="CN131" s="1"/>
      <c r="CO131" s="1"/>
      <c r="CP131" s="1"/>
      <c r="CQ131" s="1"/>
      <c r="CR131" s="1"/>
      <c r="CS131" s="1"/>
      <c r="CT131" s="1"/>
      <c r="CU131" s="1"/>
    </row>
    <row r="132" spans="2:99" ht="14.25">
      <c r="B132" s="1"/>
      <c r="C132" s="3"/>
      <c r="D132" s="183"/>
      <c r="E132" s="183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  <c r="CL132" s="1"/>
      <c r="CM132" s="1"/>
      <c r="CN132" s="1"/>
      <c r="CO132" s="1"/>
      <c r="CP132" s="1"/>
      <c r="CQ132" s="1"/>
      <c r="CR132" s="1"/>
      <c r="CS132" s="1"/>
      <c r="CT132" s="1"/>
      <c r="CU132" s="1"/>
    </row>
    <row r="133" spans="2:99" ht="14.25">
      <c r="B133" s="1"/>
      <c r="C133" s="3"/>
      <c r="D133" s="183"/>
      <c r="E133" s="183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  <c r="CL133" s="1"/>
      <c r="CM133" s="1"/>
      <c r="CN133" s="1"/>
      <c r="CO133" s="1"/>
      <c r="CP133" s="1"/>
      <c r="CQ133" s="1"/>
      <c r="CR133" s="1"/>
      <c r="CS133" s="1"/>
      <c r="CT133" s="1"/>
      <c r="CU133" s="1"/>
    </row>
    <row r="134" spans="2:99" ht="14.25">
      <c r="B134" s="1"/>
      <c r="C134" s="3"/>
      <c r="D134" s="183"/>
      <c r="E134" s="183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1"/>
      <c r="CC134" s="1"/>
      <c r="CD134" s="1"/>
      <c r="CE134" s="1"/>
      <c r="CF134" s="1"/>
      <c r="CG134" s="1"/>
      <c r="CH134" s="1"/>
      <c r="CI134" s="1"/>
      <c r="CJ134" s="1"/>
      <c r="CK134" s="1"/>
      <c r="CL134" s="1"/>
      <c r="CM134" s="1"/>
      <c r="CN134" s="1"/>
      <c r="CO134" s="1"/>
      <c r="CP134" s="1"/>
      <c r="CQ134" s="1"/>
      <c r="CR134" s="1"/>
      <c r="CS134" s="1"/>
      <c r="CT134" s="1"/>
      <c r="CU134" s="1"/>
    </row>
    <row r="135" spans="2:99" ht="14.25">
      <c r="B135" s="1"/>
      <c r="C135" s="3"/>
      <c r="D135" s="183"/>
      <c r="E135" s="183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  <c r="CL135" s="1"/>
      <c r="CM135" s="1"/>
      <c r="CN135" s="1"/>
      <c r="CO135" s="1"/>
      <c r="CP135" s="1"/>
      <c r="CQ135" s="1"/>
      <c r="CR135" s="1"/>
      <c r="CS135" s="1"/>
      <c r="CT135" s="1"/>
      <c r="CU135" s="1"/>
    </row>
    <row r="136" spans="2:99" ht="14.25">
      <c r="B136" s="1"/>
      <c r="C136" s="3"/>
      <c r="D136" s="183"/>
      <c r="E136" s="183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1"/>
      <c r="CL136" s="1"/>
      <c r="CM136" s="1"/>
      <c r="CN136" s="1"/>
      <c r="CO136" s="1"/>
      <c r="CP136" s="1"/>
      <c r="CQ136" s="1"/>
      <c r="CR136" s="1"/>
      <c r="CS136" s="1"/>
      <c r="CT136" s="1"/>
      <c r="CU136" s="1"/>
    </row>
    <row r="137" spans="2:99" ht="14.25">
      <c r="B137" s="1"/>
      <c r="C137" s="3"/>
      <c r="D137" s="183"/>
      <c r="E137" s="183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1"/>
      <c r="CL137" s="1"/>
      <c r="CM137" s="1"/>
      <c r="CN137" s="1"/>
      <c r="CO137" s="1"/>
      <c r="CP137" s="1"/>
      <c r="CQ137" s="1"/>
      <c r="CR137" s="1"/>
      <c r="CS137" s="1"/>
      <c r="CT137" s="1"/>
      <c r="CU137" s="1"/>
    </row>
    <row r="138" spans="2:99" ht="14.25">
      <c r="B138" s="1"/>
      <c r="C138" s="3"/>
      <c r="D138" s="183"/>
      <c r="E138" s="183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  <c r="CN138" s="1"/>
      <c r="CO138" s="1"/>
      <c r="CP138" s="1"/>
      <c r="CQ138" s="1"/>
      <c r="CR138" s="1"/>
      <c r="CS138" s="1"/>
      <c r="CT138" s="1"/>
      <c r="CU138" s="1"/>
    </row>
    <row r="139" spans="2:99" ht="14.25">
      <c r="B139" s="1"/>
      <c r="C139" s="3"/>
      <c r="D139" s="183"/>
      <c r="E139" s="183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1"/>
      <c r="CL139" s="1"/>
      <c r="CM139" s="1"/>
      <c r="CN139" s="1"/>
      <c r="CO139" s="1"/>
      <c r="CP139" s="1"/>
      <c r="CQ139" s="1"/>
      <c r="CR139" s="1"/>
      <c r="CS139" s="1"/>
      <c r="CT139" s="1"/>
      <c r="CU139" s="1"/>
    </row>
    <row r="140" spans="2:99" ht="14.25">
      <c r="B140" s="1"/>
      <c r="C140" s="3"/>
      <c r="D140" s="183"/>
      <c r="E140" s="183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1"/>
      <c r="CL140" s="1"/>
      <c r="CM140" s="1"/>
      <c r="CN140" s="1"/>
      <c r="CO140" s="1"/>
      <c r="CP140" s="1"/>
      <c r="CQ140" s="1"/>
      <c r="CR140" s="1"/>
      <c r="CS140" s="1"/>
      <c r="CT140" s="1"/>
      <c r="CU140" s="1"/>
    </row>
    <row r="141" spans="2:99" ht="14.25">
      <c r="B141" s="1"/>
      <c r="C141" s="3"/>
      <c r="D141" s="183"/>
      <c r="E141" s="183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1"/>
      <c r="CL141" s="1"/>
      <c r="CM141" s="1"/>
      <c r="CN141" s="1"/>
      <c r="CO141" s="1"/>
      <c r="CP141" s="1"/>
      <c r="CQ141" s="1"/>
      <c r="CR141" s="1"/>
      <c r="CS141" s="1"/>
      <c r="CT141" s="1"/>
      <c r="CU141" s="1"/>
    </row>
    <row r="142" spans="2:99" ht="14.25">
      <c r="B142" s="1"/>
      <c r="C142" s="3"/>
      <c r="D142" s="183"/>
      <c r="E142" s="183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1"/>
      <c r="CL142" s="1"/>
      <c r="CM142" s="1"/>
      <c r="CN142" s="1"/>
      <c r="CO142" s="1"/>
      <c r="CP142" s="1"/>
      <c r="CQ142" s="1"/>
      <c r="CR142" s="1"/>
      <c r="CS142" s="1"/>
      <c r="CT142" s="1"/>
      <c r="CU142" s="1"/>
    </row>
    <row r="143" spans="2:99" ht="14.25">
      <c r="B143" s="1"/>
      <c r="C143" s="3"/>
      <c r="D143" s="183"/>
      <c r="E143" s="183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1"/>
      <c r="CL143" s="1"/>
      <c r="CM143" s="1"/>
      <c r="CN143" s="1"/>
      <c r="CO143" s="1"/>
      <c r="CP143" s="1"/>
      <c r="CQ143" s="1"/>
      <c r="CR143" s="1"/>
      <c r="CS143" s="1"/>
      <c r="CT143" s="1"/>
      <c r="CU143" s="1"/>
    </row>
    <row r="144" spans="2:99" ht="14.25">
      <c r="B144" s="1"/>
      <c r="C144" s="3"/>
      <c r="D144" s="183"/>
      <c r="E144" s="183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1"/>
      <c r="CL144" s="1"/>
      <c r="CM144" s="1"/>
      <c r="CN144" s="1"/>
      <c r="CO144" s="1"/>
      <c r="CP144" s="1"/>
      <c r="CQ144" s="1"/>
      <c r="CR144" s="1"/>
      <c r="CS144" s="1"/>
      <c r="CT144" s="1"/>
      <c r="CU144" s="1"/>
    </row>
    <row r="145" spans="2:99" ht="14.25">
      <c r="B145" s="1"/>
      <c r="C145" s="3"/>
      <c r="D145" s="183"/>
      <c r="E145" s="183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1"/>
      <c r="CL145" s="1"/>
      <c r="CM145" s="1"/>
      <c r="CN145" s="1"/>
      <c r="CO145" s="1"/>
      <c r="CP145" s="1"/>
      <c r="CQ145" s="1"/>
      <c r="CR145" s="1"/>
      <c r="CS145" s="1"/>
      <c r="CT145" s="1"/>
      <c r="CU145" s="1"/>
    </row>
    <row r="146" spans="2:99" ht="14.25">
      <c r="B146" s="1"/>
      <c r="C146" s="3"/>
      <c r="D146" s="183"/>
      <c r="E146" s="183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  <c r="CJ146" s="1"/>
      <c r="CK146" s="1"/>
      <c r="CL146" s="1"/>
      <c r="CM146" s="1"/>
      <c r="CN146" s="1"/>
      <c r="CO146" s="1"/>
      <c r="CP146" s="1"/>
      <c r="CQ146" s="1"/>
      <c r="CR146" s="1"/>
      <c r="CS146" s="1"/>
      <c r="CT146" s="1"/>
      <c r="CU146" s="1"/>
    </row>
    <row r="147" spans="2:99" ht="14.25">
      <c r="B147" s="1"/>
      <c r="C147" s="3"/>
      <c r="D147" s="183"/>
      <c r="E147" s="183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1"/>
      <c r="CL147" s="1"/>
      <c r="CM147" s="1"/>
      <c r="CN147" s="1"/>
      <c r="CO147" s="1"/>
      <c r="CP147" s="1"/>
      <c r="CQ147" s="1"/>
      <c r="CR147" s="1"/>
      <c r="CS147" s="1"/>
      <c r="CT147" s="1"/>
      <c r="CU147" s="1"/>
    </row>
    <row r="148" spans="2:99" ht="14.25">
      <c r="B148" s="1"/>
      <c r="C148" s="3"/>
      <c r="D148" s="183"/>
      <c r="E148" s="183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  <c r="CJ148" s="1"/>
      <c r="CK148" s="1"/>
      <c r="CL148" s="1"/>
      <c r="CM148" s="1"/>
      <c r="CN148" s="1"/>
      <c r="CO148" s="1"/>
      <c r="CP148" s="1"/>
      <c r="CQ148" s="1"/>
      <c r="CR148" s="1"/>
      <c r="CS148" s="1"/>
      <c r="CT148" s="1"/>
      <c r="CU148" s="1"/>
    </row>
    <row r="149" spans="2:99" ht="14.25">
      <c r="B149" s="1"/>
      <c r="C149" s="3"/>
      <c r="D149" s="183"/>
      <c r="E149" s="183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"/>
      <c r="CL149" s="1"/>
      <c r="CM149" s="1"/>
      <c r="CN149" s="1"/>
      <c r="CO149" s="1"/>
      <c r="CP149" s="1"/>
      <c r="CQ149" s="1"/>
      <c r="CR149" s="1"/>
      <c r="CS149" s="1"/>
      <c r="CT149" s="1"/>
      <c r="CU149" s="1"/>
    </row>
    <row r="150" spans="2:99" ht="14.25">
      <c r="B150" s="1"/>
      <c r="C150" s="3"/>
      <c r="D150" s="183"/>
      <c r="E150" s="183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1"/>
      <c r="CP150" s="1"/>
      <c r="CQ150" s="1"/>
      <c r="CR150" s="1"/>
      <c r="CS150" s="1"/>
      <c r="CT150" s="1"/>
      <c r="CU150" s="1"/>
    </row>
    <row r="151" spans="2:99" ht="14.25">
      <c r="B151" s="1"/>
      <c r="C151" s="3"/>
      <c r="D151" s="183"/>
      <c r="E151" s="183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  <c r="CN151" s="1"/>
      <c r="CO151" s="1"/>
      <c r="CP151" s="1"/>
      <c r="CQ151" s="1"/>
      <c r="CR151" s="1"/>
      <c r="CS151" s="1"/>
      <c r="CT151" s="1"/>
      <c r="CU151" s="1"/>
    </row>
    <row r="152" spans="2:99" ht="14.25">
      <c r="B152" s="1"/>
      <c r="C152" s="3"/>
      <c r="D152" s="183"/>
      <c r="E152" s="183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1"/>
      <c r="CQ152" s="1"/>
      <c r="CR152" s="1"/>
      <c r="CS152" s="1"/>
      <c r="CT152" s="1"/>
      <c r="CU152" s="1"/>
    </row>
    <row r="153" spans="2:99" ht="14.25">
      <c r="B153" s="1"/>
      <c r="C153" s="3"/>
      <c r="D153" s="183"/>
      <c r="E153" s="183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1"/>
      <c r="CN153" s="1"/>
      <c r="CO153" s="1"/>
      <c r="CP153" s="1"/>
      <c r="CQ153" s="1"/>
      <c r="CR153" s="1"/>
      <c r="CS153" s="1"/>
      <c r="CT153" s="1"/>
      <c r="CU153" s="1"/>
    </row>
    <row r="154" spans="2:99" ht="14.25">
      <c r="B154" s="1"/>
      <c r="C154" s="3"/>
      <c r="D154" s="183"/>
      <c r="E154" s="183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"/>
      <c r="CL154" s="1"/>
      <c r="CM154" s="1"/>
      <c r="CN154" s="1"/>
      <c r="CO154" s="1"/>
      <c r="CP154" s="1"/>
      <c r="CQ154" s="1"/>
      <c r="CR154" s="1"/>
      <c r="CS154" s="1"/>
      <c r="CT154" s="1"/>
      <c r="CU154" s="1"/>
    </row>
    <row r="155" spans="2:99" ht="14.25">
      <c r="B155" s="1"/>
      <c r="C155" s="3"/>
      <c r="D155" s="183"/>
      <c r="E155" s="183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  <c r="CL155" s="1"/>
      <c r="CM155" s="1"/>
      <c r="CN155" s="1"/>
      <c r="CO155" s="1"/>
      <c r="CP155" s="1"/>
      <c r="CQ155" s="1"/>
      <c r="CR155" s="1"/>
      <c r="CS155" s="1"/>
      <c r="CT155" s="1"/>
      <c r="CU155" s="1"/>
    </row>
    <row r="156" spans="2:99" ht="14.25">
      <c r="B156" s="1"/>
      <c r="C156" s="3"/>
      <c r="D156" s="183"/>
      <c r="E156" s="183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"/>
      <c r="CL156" s="1"/>
      <c r="CM156" s="1"/>
      <c r="CN156" s="1"/>
      <c r="CO156" s="1"/>
      <c r="CP156" s="1"/>
      <c r="CQ156" s="1"/>
      <c r="CR156" s="1"/>
      <c r="CS156" s="1"/>
      <c r="CT156" s="1"/>
      <c r="CU156" s="1"/>
    </row>
    <row r="157" spans="2:99" ht="14.25">
      <c r="B157" s="1"/>
      <c r="C157" s="3"/>
      <c r="D157" s="183"/>
      <c r="E157" s="183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  <c r="CJ157" s="1"/>
      <c r="CK157" s="1"/>
      <c r="CL157" s="1"/>
      <c r="CM157" s="1"/>
      <c r="CN157" s="1"/>
      <c r="CO157" s="1"/>
      <c r="CP157" s="1"/>
      <c r="CQ157" s="1"/>
      <c r="CR157" s="1"/>
      <c r="CS157" s="1"/>
      <c r="CT157" s="1"/>
      <c r="CU157" s="1"/>
    </row>
    <row r="158" spans="2:99" ht="14.25">
      <c r="B158" s="1"/>
      <c r="C158" s="3"/>
      <c r="D158" s="183"/>
      <c r="E158" s="183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  <c r="CJ158" s="1"/>
      <c r="CK158" s="1"/>
      <c r="CL158" s="1"/>
      <c r="CM158" s="1"/>
      <c r="CN158" s="1"/>
      <c r="CO158" s="1"/>
      <c r="CP158" s="1"/>
      <c r="CQ158" s="1"/>
      <c r="CR158" s="1"/>
      <c r="CS158" s="1"/>
      <c r="CT158" s="1"/>
      <c r="CU158" s="1"/>
    </row>
    <row r="159" spans="2:99" ht="14.25">
      <c r="B159" s="1"/>
      <c r="C159" s="3"/>
      <c r="D159" s="183"/>
      <c r="E159" s="183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1"/>
      <c r="CJ159" s="1"/>
      <c r="CK159" s="1"/>
      <c r="CL159" s="1"/>
      <c r="CM159" s="1"/>
      <c r="CN159" s="1"/>
      <c r="CO159" s="1"/>
      <c r="CP159" s="1"/>
      <c r="CQ159" s="1"/>
      <c r="CR159" s="1"/>
      <c r="CS159" s="1"/>
      <c r="CT159" s="1"/>
      <c r="CU159" s="1"/>
    </row>
    <row r="160" spans="2:99" ht="14.25">
      <c r="B160" s="1"/>
      <c r="C160" s="3"/>
      <c r="D160" s="183"/>
      <c r="E160" s="183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1"/>
      <c r="CJ160" s="1"/>
      <c r="CK160" s="1"/>
      <c r="CL160" s="1"/>
      <c r="CM160" s="1"/>
      <c r="CN160" s="1"/>
      <c r="CO160" s="1"/>
      <c r="CP160" s="1"/>
      <c r="CQ160" s="1"/>
      <c r="CR160" s="1"/>
      <c r="CS160" s="1"/>
      <c r="CT160" s="1"/>
      <c r="CU160" s="1"/>
    </row>
    <row r="161" spans="2:99" ht="14.25">
      <c r="B161" s="1"/>
      <c r="C161" s="3"/>
      <c r="D161" s="183"/>
      <c r="E161" s="183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1"/>
      <c r="CJ161" s="1"/>
      <c r="CK161" s="1"/>
      <c r="CL161" s="1"/>
      <c r="CM161" s="1"/>
      <c r="CN161" s="1"/>
      <c r="CO161" s="1"/>
      <c r="CP161" s="1"/>
      <c r="CQ161" s="1"/>
      <c r="CR161" s="1"/>
      <c r="CS161" s="1"/>
      <c r="CT161" s="1"/>
      <c r="CU161" s="1"/>
    </row>
    <row r="162" spans="2:99" ht="14.25">
      <c r="B162" s="1"/>
      <c r="C162" s="3"/>
      <c r="D162" s="183"/>
      <c r="E162" s="183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1"/>
      <c r="CJ162" s="1"/>
      <c r="CK162" s="1"/>
      <c r="CL162" s="1"/>
      <c r="CM162" s="1"/>
      <c r="CN162" s="1"/>
      <c r="CO162" s="1"/>
      <c r="CP162" s="1"/>
      <c r="CQ162" s="1"/>
      <c r="CR162" s="1"/>
      <c r="CS162" s="1"/>
      <c r="CT162" s="1"/>
      <c r="CU162" s="1"/>
    </row>
    <row r="163" spans="2:99" ht="14.25">
      <c r="B163" s="1"/>
      <c r="C163" s="3"/>
      <c r="D163" s="183"/>
      <c r="E163" s="183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1"/>
      <c r="CB163" s="1"/>
      <c r="CC163" s="1"/>
      <c r="CD163" s="1"/>
      <c r="CE163" s="1"/>
      <c r="CF163" s="1"/>
      <c r="CG163" s="1"/>
      <c r="CH163" s="1"/>
      <c r="CI163" s="1"/>
      <c r="CJ163" s="1"/>
      <c r="CK163" s="1"/>
      <c r="CL163" s="1"/>
      <c r="CM163" s="1"/>
      <c r="CN163" s="1"/>
      <c r="CO163" s="1"/>
      <c r="CP163" s="1"/>
      <c r="CQ163" s="1"/>
      <c r="CR163" s="1"/>
      <c r="CS163" s="1"/>
      <c r="CT163" s="1"/>
      <c r="CU163" s="1"/>
    </row>
    <row r="164" spans="2:99" ht="14.25">
      <c r="B164" s="1"/>
      <c r="C164" s="3"/>
      <c r="D164" s="183"/>
      <c r="E164" s="183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1"/>
      <c r="CI164" s="1"/>
      <c r="CJ164" s="1"/>
      <c r="CK164" s="1"/>
      <c r="CL164" s="1"/>
      <c r="CM164" s="1"/>
      <c r="CN164" s="1"/>
      <c r="CO164" s="1"/>
      <c r="CP164" s="1"/>
      <c r="CQ164" s="1"/>
      <c r="CR164" s="1"/>
      <c r="CS164" s="1"/>
      <c r="CT164" s="1"/>
      <c r="CU164" s="1"/>
    </row>
    <row r="165" spans="2:99" ht="14.25">
      <c r="B165" s="1"/>
      <c r="C165" s="3"/>
      <c r="D165" s="183"/>
      <c r="E165" s="183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  <c r="CI165" s="1"/>
      <c r="CJ165" s="1"/>
      <c r="CK165" s="1"/>
      <c r="CL165" s="1"/>
      <c r="CM165" s="1"/>
      <c r="CN165" s="1"/>
      <c r="CO165" s="1"/>
      <c r="CP165" s="1"/>
      <c r="CQ165" s="1"/>
      <c r="CR165" s="1"/>
      <c r="CS165" s="1"/>
      <c r="CT165" s="1"/>
      <c r="CU165" s="1"/>
    </row>
    <row r="166" spans="2:99" ht="14.25">
      <c r="B166" s="1"/>
      <c r="C166" s="3"/>
      <c r="D166" s="183"/>
      <c r="E166" s="183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  <c r="CI166" s="1"/>
      <c r="CJ166" s="1"/>
      <c r="CK166" s="1"/>
      <c r="CL166" s="1"/>
      <c r="CM166" s="1"/>
      <c r="CN166" s="1"/>
      <c r="CO166" s="1"/>
      <c r="CP166" s="1"/>
      <c r="CQ166" s="1"/>
      <c r="CR166" s="1"/>
      <c r="CS166" s="1"/>
      <c r="CT166" s="1"/>
      <c r="CU166" s="1"/>
    </row>
    <row r="167" spans="2:99" ht="14.25">
      <c r="B167" s="1"/>
      <c r="C167" s="3"/>
      <c r="D167" s="183"/>
      <c r="E167" s="183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1"/>
      <c r="CJ167" s="1"/>
      <c r="CK167" s="1"/>
      <c r="CL167" s="1"/>
      <c r="CM167" s="1"/>
      <c r="CN167" s="1"/>
      <c r="CO167" s="1"/>
      <c r="CP167" s="1"/>
      <c r="CQ167" s="1"/>
      <c r="CR167" s="1"/>
      <c r="CS167" s="1"/>
      <c r="CT167" s="1"/>
      <c r="CU167" s="1"/>
    </row>
    <row r="168" spans="2:99" ht="14.25">
      <c r="B168" s="1"/>
      <c r="C168" s="3"/>
      <c r="D168" s="183"/>
      <c r="E168" s="183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1"/>
      <c r="CJ168" s="1"/>
      <c r="CK168" s="1"/>
      <c r="CL168" s="1"/>
      <c r="CM168" s="1"/>
      <c r="CN168" s="1"/>
      <c r="CO168" s="1"/>
      <c r="CP168" s="1"/>
      <c r="CQ168" s="1"/>
      <c r="CR168" s="1"/>
      <c r="CS168" s="1"/>
      <c r="CT168" s="1"/>
      <c r="CU168" s="1"/>
    </row>
    <row r="169" spans="2:99" ht="14.25">
      <c r="B169" s="1"/>
      <c r="C169" s="3"/>
      <c r="D169" s="183"/>
      <c r="E169" s="183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  <c r="CI169" s="1"/>
      <c r="CJ169" s="1"/>
      <c r="CK169" s="1"/>
      <c r="CL169" s="1"/>
      <c r="CM169" s="1"/>
      <c r="CN169" s="1"/>
      <c r="CO169" s="1"/>
      <c r="CP169" s="1"/>
      <c r="CQ169" s="1"/>
      <c r="CR169" s="1"/>
      <c r="CS169" s="1"/>
      <c r="CT169" s="1"/>
      <c r="CU169" s="1"/>
    </row>
    <row r="170" spans="2:99" ht="14.25">
      <c r="B170" s="1"/>
      <c r="C170" s="3"/>
      <c r="D170" s="183"/>
      <c r="E170" s="183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1"/>
      <c r="CJ170" s="1"/>
      <c r="CK170" s="1"/>
      <c r="CL170" s="1"/>
      <c r="CM170" s="1"/>
      <c r="CN170" s="1"/>
      <c r="CO170" s="1"/>
      <c r="CP170" s="1"/>
      <c r="CQ170" s="1"/>
      <c r="CR170" s="1"/>
      <c r="CS170" s="1"/>
      <c r="CT170" s="1"/>
      <c r="CU170" s="1"/>
    </row>
    <row r="171" spans="2:99" ht="14.25">
      <c r="B171" s="1"/>
      <c r="C171" s="3"/>
      <c r="D171" s="183"/>
      <c r="E171" s="183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1"/>
      <c r="CJ171" s="1"/>
      <c r="CK171" s="1"/>
      <c r="CL171" s="1"/>
      <c r="CM171" s="1"/>
      <c r="CN171" s="1"/>
      <c r="CO171" s="1"/>
      <c r="CP171" s="1"/>
      <c r="CQ171" s="1"/>
      <c r="CR171" s="1"/>
      <c r="CS171" s="1"/>
      <c r="CT171" s="1"/>
      <c r="CU171" s="1"/>
    </row>
    <row r="172" spans="2:99" ht="14.25">
      <c r="B172" s="1"/>
      <c r="C172" s="3"/>
      <c r="D172" s="183"/>
      <c r="E172" s="183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1"/>
      <c r="CJ172" s="1"/>
      <c r="CK172" s="1"/>
      <c r="CL172" s="1"/>
      <c r="CM172" s="1"/>
      <c r="CN172" s="1"/>
      <c r="CO172" s="1"/>
      <c r="CP172" s="1"/>
      <c r="CQ172" s="1"/>
      <c r="CR172" s="1"/>
      <c r="CS172" s="1"/>
      <c r="CT172" s="1"/>
      <c r="CU172" s="1"/>
    </row>
    <row r="173" spans="2:99" ht="14.25">
      <c r="B173" s="1"/>
      <c r="C173" s="3"/>
      <c r="D173" s="183"/>
      <c r="E173" s="183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1"/>
      <c r="CJ173" s="1"/>
      <c r="CK173" s="1"/>
      <c r="CL173" s="1"/>
      <c r="CM173" s="1"/>
      <c r="CN173" s="1"/>
      <c r="CO173" s="1"/>
      <c r="CP173" s="1"/>
      <c r="CQ173" s="1"/>
      <c r="CR173" s="1"/>
      <c r="CS173" s="1"/>
      <c r="CT173" s="1"/>
      <c r="CU173" s="1"/>
    </row>
    <row r="174" spans="2:99" ht="14.25">
      <c r="B174" s="1"/>
      <c r="C174" s="3"/>
      <c r="D174" s="183"/>
      <c r="E174" s="183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1"/>
      <c r="CJ174" s="1"/>
      <c r="CK174" s="1"/>
      <c r="CL174" s="1"/>
      <c r="CM174" s="1"/>
      <c r="CN174" s="1"/>
      <c r="CO174" s="1"/>
      <c r="CP174" s="1"/>
      <c r="CQ174" s="1"/>
      <c r="CR174" s="1"/>
      <c r="CS174" s="1"/>
      <c r="CT174" s="1"/>
      <c r="CU174" s="1"/>
    </row>
    <row r="175" spans="2:99" ht="14.25">
      <c r="B175" s="1"/>
      <c r="C175" s="3"/>
      <c r="D175" s="183"/>
      <c r="E175" s="183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1"/>
      <c r="CJ175" s="1"/>
      <c r="CK175" s="1"/>
      <c r="CL175" s="1"/>
      <c r="CM175" s="1"/>
      <c r="CN175" s="1"/>
      <c r="CO175" s="1"/>
      <c r="CP175" s="1"/>
      <c r="CQ175" s="1"/>
      <c r="CR175" s="1"/>
      <c r="CS175" s="1"/>
      <c r="CT175" s="1"/>
      <c r="CU175" s="1"/>
    </row>
    <row r="176" spans="2:99" ht="14.25">
      <c r="B176" s="1"/>
      <c r="C176" s="3"/>
      <c r="D176" s="183"/>
      <c r="E176" s="183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1"/>
      <c r="CL176" s="1"/>
      <c r="CM176" s="1"/>
      <c r="CN176" s="1"/>
      <c r="CO176" s="1"/>
      <c r="CP176" s="1"/>
      <c r="CQ176" s="1"/>
      <c r="CR176" s="1"/>
      <c r="CS176" s="1"/>
      <c r="CT176" s="1"/>
      <c r="CU176" s="1"/>
    </row>
    <row r="177" spans="2:99" ht="14.25">
      <c r="B177" s="1"/>
      <c r="C177" s="3"/>
      <c r="D177" s="183"/>
      <c r="E177" s="183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1"/>
      <c r="CJ177" s="1"/>
      <c r="CK177" s="1"/>
      <c r="CL177" s="1"/>
      <c r="CM177" s="1"/>
      <c r="CN177" s="1"/>
      <c r="CO177" s="1"/>
      <c r="CP177" s="1"/>
      <c r="CQ177" s="1"/>
      <c r="CR177" s="1"/>
      <c r="CS177" s="1"/>
      <c r="CT177" s="1"/>
      <c r="CU177" s="1"/>
    </row>
    <row r="178" spans="2:99" ht="14.25">
      <c r="B178" s="1"/>
      <c r="C178" s="3"/>
      <c r="D178" s="183"/>
      <c r="E178" s="183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1"/>
      <c r="CJ178" s="1"/>
      <c r="CK178" s="1"/>
      <c r="CL178" s="1"/>
      <c r="CM178" s="1"/>
      <c r="CN178" s="1"/>
      <c r="CO178" s="1"/>
      <c r="CP178" s="1"/>
      <c r="CQ178" s="1"/>
      <c r="CR178" s="1"/>
      <c r="CS178" s="1"/>
      <c r="CT178" s="1"/>
      <c r="CU178" s="1"/>
    </row>
    <row r="179" spans="2:99" ht="14.25">
      <c r="B179" s="1"/>
      <c r="C179" s="3"/>
      <c r="D179" s="183"/>
      <c r="E179" s="183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1"/>
      <c r="CJ179" s="1"/>
      <c r="CK179" s="1"/>
      <c r="CL179" s="1"/>
      <c r="CM179" s="1"/>
      <c r="CN179" s="1"/>
      <c r="CO179" s="1"/>
      <c r="CP179" s="1"/>
      <c r="CQ179" s="1"/>
      <c r="CR179" s="1"/>
      <c r="CS179" s="1"/>
      <c r="CT179" s="1"/>
      <c r="CU179" s="1"/>
    </row>
    <row r="180" spans="2:99" ht="14.25">
      <c r="B180" s="1"/>
      <c r="C180" s="3"/>
      <c r="D180" s="183"/>
      <c r="E180" s="183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1"/>
      <c r="CJ180" s="1"/>
      <c r="CK180" s="1"/>
      <c r="CL180" s="1"/>
      <c r="CM180" s="1"/>
      <c r="CN180" s="1"/>
      <c r="CO180" s="1"/>
      <c r="CP180" s="1"/>
      <c r="CQ180" s="1"/>
      <c r="CR180" s="1"/>
      <c r="CS180" s="1"/>
      <c r="CT180" s="1"/>
      <c r="CU180" s="1"/>
    </row>
    <row r="181" spans="2:99" ht="14.25">
      <c r="B181" s="1"/>
      <c r="C181" s="3"/>
      <c r="D181" s="183"/>
      <c r="E181" s="183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1"/>
      <c r="CJ181" s="1"/>
      <c r="CK181" s="1"/>
      <c r="CL181" s="1"/>
      <c r="CM181" s="1"/>
      <c r="CN181" s="1"/>
      <c r="CO181" s="1"/>
      <c r="CP181" s="1"/>
      <c r="CQ181" s="1"/>
      <c r="CR181" s="1"/>
      <c r="CS181" s="1"/>
      <c r="CT181" s="1"/>
      <c r="CU181" s="1"/>
    </row>
    <row r="182" spans="2:99" ht="14.25">
      <c r="B182" s="1"/>
      <c r="C182" s="3"/>
      <c r="D182" s="183"/>
      <c r="E182" s="183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1"/>
      <c r="CJ182" s="1"/>
      <c r="CK182" s="1"/>
      <c r="CL182" s="1"/>
      <c r="CM182" s="1"/>
      <c r="CN182" s="1"/>
      <c r="CO182" s="1"/>
      <c r="CP182" s="1"/>
      <c r="CQ182" s="1"/>
      <c r="CR182" s="1"/>
      <c r="CS182" s="1"/>
      <c r="CT182" s="1"/>
      <c r="CU182" s="1"/>
    </row>
    <row r="183" spans="2:99" ht="14.25">
      <c r="B183" s="1"/>
      <c r="C183" s="3"/>
      <c r="D183" s="183"/>
      <c r="E183" s="183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1"/>
      <c r="CI183" s="1"/>
      <c r="CJ183" s="1"/>
      <c r="CK183" s="1"/>
      <c r="CL183" s="1"/>
      <c r="CM183" s="1"/>
      <c r="CN183" s="1"/>
      <c r="CO183" s="1"/>
      <c r="CP183" s="1"/>
      <c r="CQ183" s="1"/>
      <c r="CR183" s="1"/>
      <c r="CS183" s="1"/>
      <c r="CT183" s="1"/>
      <c r="CU183" s="1"/>
    </row>
    <row r="184" spans="2:99" ht="14.25">
      <c r="B184" s="1"/>
      <c r="C184" s="3"/>
      <c r="D184" s="183"/>
      <c r="E184" s="183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  <c r="CI184" s="1"/>
      <c r="CJ184" s="1"/>
      <c r="CK184" s="1"/>
      <c r="CL184" s="1"/>
      <c r="CM184" s="1"/>
      <c r="CN184" s="1"/>
      <c r="CO184" s="1"/>
      <c r="CP184" s="1"/>
      <c r="CQ184" s="1"/>
      <c r="CR184" s="1"/>
      <c r="CS184" s="1"/>
      <c r="CT184" s="1"/>
      <c r="CU184" s="1"/>
    </row>
    <row r="185" spans="2:99" ht="14.25">
      <c r="B185" s="1"/>
      <c r="C185" s="3"/>
      <c r="D185" s="183"/>
      <c r="E185" s="183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1"/>
      <c r="CJ185" s="1"/>
      <c r="CK185" s="1"/>
      <c r="CL185" s="1"/>
      <c r="CM185" s="1"/>
      <c r="CN185" s="1"/>
      <c r="CO185" s="1"/>
      <c r="CP185" s="1"/>
      <c r="CQ185" s="1"/>
      <c r="CR185" s="1"/>
      <c r="CS185" s="1"/>
      <c r="CT185" s="1"/>
      <c r="CU185" s="1"/>
    </row>
    <row r="186" spans="2:99" ht="14.25">
      <c r="B186" s="1"/>
      <c r="C186" s="3"/>
      <c r="D186" s="183"/>
      <c r="E186" s="183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  <c r="CI186" s="1"/>
      <c r="CJ186" s="1"/>
      <c r="CK186" s="1"/>
      <c r="CL186" s="1"/>
      <c r="CM186" s="1"/>
      <c r="CN186" s="1"/>
      <c r="CO186" s="1"/>
      <c r="CP186" s="1"/>
      <c r="CQ186" s="1"/>
      <c r="CR186" s="1"/>
      <c r="CS186" s="1"/>
      <c r="CT186" s="1"/>
      <c r="CU186" s="1"/>
    </row>
    <row r="187" spans="2:99" ht="14.25">
      <c r="B187" s="1"/>
      <c r="C187" s="3"/>
      <c r="D187" s="183"/>
      <c r="E187" s="183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1"/>
      <c r="CI187" s="1"/>
      <c r="CJ187" s="1"/>
      <c r="CK187" s="1"/>
      <c r="CL187" s="1"/>
      <c r="CM187" s="1"/>
      <c r="CN187" s="1"/>
      <c r="CO187" s="1"/>
      <c r="CP187" s="1"/>
      <c r="CQ187" s="1"/>
      <c r="CR187" s="1"/>
      <c r="CS187" s="1"/>
      <c r="CT187" s="1"/>
      <c r="CU187" s="1"/>
    </row>
    <row r="188" spans="2:99" ht="14.25">
      <c r="B188" s="1"/>
      <c r="C188" s="3"/>
      <c r="D188" s="183"/>
      <c r="E188" s="183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1"/>
      <c r="CI188" s="1"/>
      <c r="CJ188" s="1"/>
      <c r="CK188" s="1"/>
      <c r="CL188" s="1"/>
      <c r="CM188" s="1"/>
      <c r="CN188" s="1"/>
      <c r="CO188" s="1"/>
      <c r="CP188" s="1"/>
      <c r="CQ188" s="1"/>
      <c r="CR188" s="1"/>
      <c r="CS188" s="1"/>
      <c r="CT188" s="1"/>
      <c r="CU188" s="1"/>
    </row>
    <row r="189" spans="2:99" ht="14.25">
      <c r="B189" s="1"/>
      <c r="C189" s="3"/>
      <c r="D189" s="183"/>
      <c r="E189" s="183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1"/>
      <c r="CJ189" s="1"/>
      <c r="CK189" s="1"/>
      <c r="CL189" s="1"/>
      <c r="CM189" s="1"/>
      <c r="CN189" s="1"/>
      <c r="CO189" s="1"/>
      <c r="CP189" s="1"/>
      <c r="CQ189" s="1"/>
      <c r="CR189" s="1"/>
      <c r="CS189" s="1"/>
      <c r="CT189" s="1"/>
      <c r="CU189" s="1"/>
    </row>
    <row r="190" spans="2:99" ht="14.25">
      <c r="B190" s="1"/>
      <c r="C190" s="3"/>
      <c r="D190" s="183"/>
      <c r="E190" s="183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1"/>
      <c r="CJ190" s="1"/>
      <c r="CK190" s="1"/>
      <c r="CL190" s="1"/>
      <c r="CM190" s="1"/>
      <c r="CN190" s="1"/>
      <c r="CO190" s="1"/>
      <c r="CP190" s="1"/>
      <c r="CQ190" s="1"/>
      <c r="CR190" s="1"/>
      <c r="CS190" s="1"/>
      <c r="CT190" s="1"/>
      <c r="CU190" s="1"/>
    </row>
    <row r="191" spans="2:99" ht="14.25">
      <c r="B191" s="1"/>
      <c r="C191" s="3"/>
      <c r="D191" s="183"/>
      <c r="E191" s="183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  <c r="CI191" s="1"/>
      <c r="CJ191" s="1"/>
      <c r="CK191" s="1"/>
      <c r="CL191" s="1"/>
      <c r="CM191" s="1"/>
      <c r="CN191" s="1"/>
      <c r="CO191" s="1"/>
      <c r="CP191" s="1"/>
      <c r="CQ191" s="1"/>
      <c r="CR191" s="1"/>
      <c r="CS191" s="1"/>
      <c r="CT191" s="1"/>
      <c r="CU191" s="1"/>
    </row>
    <row r="192" spans="2:99" ht="14.25">
      <c r="B192" s="1"/>
      <c r="C192" s="3"/>
      <c r="D192" s="183"/>
      <c r="E192" s="183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1"/>
      <c r="CJ192" s="1"/>
      <c r="CK192" s="1"/>
      <c r="CL192" s="1"/>
      <c r="CM192" s="1"/>
      <c r="CN192" s="1"/>
      <c r="CO192" s="1"/>
      <c r="CP192" s="1"/>
      <c r="CQ192" s="1"/>
      <c r="CR192" s="1"/>
      <c r="CS192" s="1"/>
      <c r="CT192" s="1"/>
      <c r="CU192" s="1"/>
    </row>
    <row r="193" spans="2:99" ht="14.25">
      <c r="B193" s="1"/>
      <c r="C193" s="3"/>
      <c r="D193" s="183"/>
      <c r="E193" s="183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1"/>
      <c r="CJ193" s="1"/>
      <c r="CK193" s="1"/>
      <c r="CL193" s="1"/>
      <c r="CM193" s="1"/>
      <c r="CN193" s="1"/>
      <c r="CO193" s="1"/>
      <c r="CP193" s="1"/>
      <c r="CQ193" s="1"/>
      <c r="CR193" s="1"/>
      <c r="CS193" s="1"/>
      <c r="CT193" s="1"/>
      <c r="CU193" s="1"/>
    </row>
    <row r="194" spans="2:99" ht="14.25">
      <c r="B194" s="1"/>
      <c r="C194" s="3"/>
      <c r="D194" s="183"/>
      <c r="E194" s="183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  <c r="BM194" s="1"/>
      <c r="BN194" s="1"/>
      <c r="BO194" s="1"/>
      <c r="BP194" s="1"/>
      <c r="BQ194" s="1"/>
      <c r="BR194" s="1"/>
      <c r="BS194" s="1"/>
      <c r="BT194" s="1"/>
      <c r="BU194" s="1"/>
      <c r="BV194" s="1"/>
      <c r="BW194" s="1"/>
      <c r="BX194" s="1"/>
      <c r="BY194" s="1"/>
      <c r="BZ194" s="1"/>
      <c r="CA194" s="1"/>
      <c r="CB194" s="1"/>
      <c r="CC194" s="1"/>
      <c r="CD194" s="1"/>
      <c r="CE194" s="1"/>
      <c r="CF194" s="1"/>
      <c r="CG194" s="1"/>
      <c r="CH194" s="1"/>
      <c r="CI194" s="1"/>
      <c r="CJ194" s="1"/>
      <c r="CK194" s="1"/>
      <c r="CL194" s="1"/>
      <c r="CM194" s="1"/>
      <c r="CN194" s="1"/>
      <c r="CO194" s="1"/>
      <c r="CP194" s="1"/>
      <c r="CQ194" s="1"/>
      <c r="CR194" s="1"/>
      <c r="CS194" s="1"/>
      <c r="CT194" s="1"/>
      <c r="CU194" s="1"/>
    </row>
    <row r="195" spans="2:99" ht="14.25">
      <c r="B195" s="1"/>
      <c r="C195" s="3"/>
      <c r="D195" s="183"/>
      <c r="E195" s="183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  <c r="CH195" s="1"/>
      <c r="CI195" s="1"/>
      <c r="CJ195" s="1"/>
      <c r="CK195" s="1"/>
      <c r="CL195" s="1"/>
      <c r="CM195" s="1"/>
      <c r="CN195" s="1"/>
      <c r="CO195" s="1"/>
      <c r="CP195" s="1"/>
      <c r="CQ195" s="1"/>
      <c r="CR195" s="1"/>
      <c r="CS195" s="1"/>
      <c r="CT195" s="1"/>
      <c r="CU195" s="1"/>
    </row>
    <row r="196" spans="2:99" ht="14.25">
      <c r="B196" s="1"/>
      <c r="C196" s="3"/>
      <c r="D196" s="183"/>
      <c r="E196" s="183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  <c r="CI196" s="1"/>
      <c r="CJ196" s="1"/>
      <c r="CK196" s="1"/>
      <c r="CL196" s="1"/>
      <c r="CM196" s="1"/>
      <c r="CN196" s="1"/>
      <c r="CO196" s="1"/>
      <c r="CP196" s="1"/>
      <c r="CQ196" s="1"/>
      <c r="CR196" s="1"/>
      <c r="CS196" s="1"/>
      <c r="CT196" s="1"/>
      <c r="CU196" s="1"/>
    </row>
    <row r="197" spans="2:99" ht="14.25">
      <c r="B197" s="1"/>
      <c r="C197" s="3"/>
      <c r="D197" s="183"/>
      <c r="E197" s="183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1"/>
      <c r="CJ197" s="1"/>
      <c r="CK197" s="1"/>
      <c r="CL197" s="1"/>
      <c r="CM197" s="1"/>
      <c r="CN197" s="1"/>
      <c r="CO197" s="1"/>
      <c r="CP197" s="1"/>
      <c r="CQ197" s="1"/>
      <c r="CR197" s="1"/>
      <c r="CS197" s="1"/>
      <c r="CT197" s="1"/>
      <c r="CU197" s="1"/>
    </row>
    <row r="198" spans="2:99" ht="14.25">
      <c r="B198" s="1"/>
      <c r="C198" s="3"/>
      <c r="D198" s="183"/>
      <c r="E198" s="183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1"/>
      <c r="CJ198" s="1"/>
      <c r="CK198" s="1"/>
      <c r="CL198" s="1"/>
      <c r="CM198" s="1"/>
      <c r="CN198" s="1"/>
      <c r="CO198" s="1"/>
      <c r="CP198" s="1"/>
      <c r="CQ198" s="1"/>
      <c r="CR198" s="1"/>
      <c r="CS198" s="1"/>
      <c r="CT198" s="1"/>
      <c r="CU198" s="1"/>
    </row>
    <row r="199" spans="2:99" ht="14.25">
      <c r="B199" s="1"/>
      <c r="C199" s="3"/>
      <c r="D199" s="183"/>
      <c r="E199" s="183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  <c r="CJ199" s="1"/>
      <c r="CK199" s="1"/>
      <c r="CL199" s="1"/>
      <c r="CM199" s="1"/>
      <c r="CN199" s="1"/>
      <c r="CO199" s="1"/>
      <c r="CP199" s="1"/>
      <c r="CQ199" s="1"/>
      <c r="CR199" s="1"/>
      <c r="CS199" s="1"/>
      <c r="CT199" s="1"/>
      <c r="CU199" s="1"/>
    </row>
    <row r="200" spans="2:99" ht="14.25">
      <c r="B200" s="1"/>
      <c r="C200" s="3"/>
      <c r="D200" s="183"/>
      <c r="E200" s="183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1"/>
      <c r="CJ200" s="1"/>
      <c r="CK200" s="1"/>
      <c r="CL200" s="1"/>
      <c r="CM200" s="1"/>
      <c r="CN200" s="1"/>
      <c r="CO200" s="1"/>
      <c r="CP200" s="1"/>
      <c r="CQ200" s="1"/>
      <c r="CR200" s="1"/>
      <c r="CS200" s="1"/>
      <c r="CT200" s="1"/>
      <c r="CU200" s="1"/>
    </row>
    <row r="201" spans="2:99" ht="14.25">
      <c r="B201" s="1"/>
      <c r="C201" s="3"/>
      <c r="D201" s="183"/>
      <c r="E201" s="183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"/>
      <c r="CI201" s="1"/>
      <c r="CJ201" s="1"/>
      <c r="CK201" s="1"/>
      <c r="CL201" s="1"/>
      <c r="CM201" s="1"/>
      <c r="CN201" s="1"/>
      <c r="CO201" s="1"/>
      <c r="CP201" s="1"/>
      <c r="CQ201" s="1"/>
      <c r="CR201" s="1"/>
      <c r="CS201" s="1"/>
      <c r="CT201" s="1"/>
      <c r="CU201" s="1"/>
    </row>
    <row r="202" spans="2:99" ht="14.25">
      <c r="B202" s="1"/>
      <c r="C202" s="3"/>
      <c r="D202" s="183"/>
      <c r="E202" s="183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1"/>
      <c r="CI202" s="1"/>
      <c r="CJ202" s="1"/>
      <c r="CK202" s="1"/>
      <c r="CL202" s="1"/>
      <c r="CM202" s="1"/>
      <c r="CN202" s="1"/>
      <c r="CO202" s="1"/>
      <c r="CP202" s="1"/>
      <c r="CQ202" s="1"/>
      <c r="CR202" s="1"/>
      <c r="CS202" s="1"/>
      <c r="CT202" s="1"/>
      <c r="CU202" s="1"/>
    </row>
    <row r="203" spans="2:99" ht="14.25">
      <c r="B203" s="1"/>
      <c r="C203" s="3"/>
      <c r="D203" s="183"/>
      <c r="E203" s="183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  <c r="CF203" s="1"/>
      <c r="CG203" s="1"/>
      <c r="CH203" s="1"/>
      <c r="CI203" s="1"/>
      <c r="CJ203" s="1"/>
      <c r="CK203" s="1"/>
      <c r="CL203" s="1"/>
      <c r="CM203" s="1"/>
      <c r="CN203" s="1"/>
      <c r="CO203" s="1"/>
      <c r="CP203" s="1"/>
      <c r="CQ203" s="1"/>
      <c r="CR203" s="1"/>
      <c r="CS203" s="1"/>
      <c r="CT203" s="1"/>
      <c r="CU203" s="1"/>
    </row>
    <row r="204" spans="2:99" ht="14.25">
      <c r="B204" s="1"/>
      <c r="C204" s="3"/>
      <c r="D204" s="183"/>
      <c r="E204" s="183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/>
      <c r="CE204" s="1"/>
      <c r="CF204" s="1"/>
      <c r="CG204" s="1"/>
      <c r="CH204" s="1"/>
      <c r="CI204" s="1"/>
      <c r="CJ204" s="1"/>
      <c r="CK204" s="1"/>
      <c r="CL204" s="1"/>
      <c r="CM204" s="1"/>
      <c r="CN204" s="1"/>
      <c r="CO204" s="1"/>
      <c r="CP204" s="1"/>
      <c r="CQ204" s="1"/>
      <c r="CR204" s="1"/>
      <c r="CS204" s="1"/>
      <c r="CT204" s="1"/>
      <c r="CU204" s="1"/>
    </row>
    <row r="205" spans="2:99" ht="14.25">
      <c r="B205" s="1"/>
      <c r="C205" s="3"/>
      <c r="D205" s="183"/>
      <c r="E205" s="183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1"/>
      <c r="CE205" s="1"/>
      <c r="CF205" s="1"/>
      <c r="CG205" s="1"/>
      <c r="CH205" s="1"/>
      <c r="CI205" s="1"/>
      <c r="CJ205" s="1"/>
      <c r="CK205" s="1"/>
      <c r="CL205" s="1"/>
      <c r="CM205" s="1"/>
      <c r="CN205" s="1"/>
      <c r="CO205" s="1"/>
      <c r="CP205" s="1"/>
      <c r="CQ205" s="1"/>
      <c r="CR205" s="1"/>
      <c r="CS205" s="1"/>
      <c r="CT205" s="1"/>
      <c r="CU205" s="1"/>
    </row>
    <row r="206" spans="2:99" ht="14.25">
      <c r="B206" s="1"/>
      <c r="C206" s="3"/>
      <c r="D206" s="183"/>
      <c r="E206" s="183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1"/>
      <c r="CF206" s="1"/>
      <c r="CG206" s="1"/>
      <c r="CH206" s="1"/>
      <c r="CI206" s="1"/>
      <c r="CJ206" s="1"/>
      <c r="CK206" s="1"/>
      <c r="CL206" s="1"/>
      <c r="CM206" s="1"/>
      <c r="CN206" s="1"/>
      <c r="CO206" s="1"/>
      <c r="CP206" s="1"/>
      <c r="CQ206" s="1"/>
      <c r="CR206" s="1"/>
      <c r="CS206" s="1"/>
      <c r="CT206" s="1"/>
      <c r="CU206" s="1"/>
    </row>
    <row r="207" spans="2:99" ht="14.25">
      <c r="B207" s="1"/>
      <c r="C207" s="3"/>
      <c r="D207" s="183"/>
      <c r="E207" s="183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  <c r="CE207" s="1"/>
      <c r="CF207" s="1"/>
      <c r="CG207" s="1"/>
      <c r="CH207" s="1"/>
      <c r="CI207" s="1"/>
      <c r="CJ207" s="1"/>
      <c r="CK207" s="1"/>
      <c r="CL207" s="1"/>
      <c r="CM207" s="1"/>
      <c r="CN207" s="1"/>
      <c r="CO207" s="1"/>
      <c r="CP207" s="1"/>
      <c r="CQ207" s="1"/>
      <c r="CR207" s="1"/>
      <c r="CS207" s="1"/>
      <c r="CT207" s="1"/>
      <c r="CU207" s="1"/>
    </row>
    <row r="208" spans="2:99" ht="14.25">
      <c r="B208" s="1"/>
      <c r="C208" s="3"/>
      <c r="D208" s="183"/>
      <c r="E208" s="183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CE208" s="1"/>
      <c r="CF208" s="1"/>
      <c r="CG208" s="1"/>
      <c r="CH208" s="1"/>
      <c r="CI208" s="1"/>
      <c r="CJ208" s="1"/>
      <c r="CK208" s="1"/>
      <c r="CL208" s="1"/>
      <c r="CM208" s="1"/>
      <c r="CN208" s="1"/>
      <c r="CO208" s="1"/>
      <c r="CP208" s="1"/>
      <c r="CQ208" s="1"/>
      <c r="CR208" s="1"/>
      <c r="CS208" s="1"/>
      <c r="CT208" s="1"/>
      <c r="CU208" s="1"/>
    </row>
    <row r="209" spans="2:99" ht="14.25">
      <c r="B209" s="1"/>
      <c r="C209" s="3"/>
      <c r="D209" s="183"/>
      <c r="E209" s="183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  <c r="CE209" s="1"/>
      <c r="CF209" s="1"/>
      <c r="CG209" s="1"/>
      <c r="CH209" s="1"/>
      <c r="CI209" s="1"/>
      <c r="CJ209" s="1"/>
      <c r="CK209" s="1"/>
      <c r="CL209" s="1"/>
      <c r="CM209" s="1"/>
      <c r="CN209" s="1"/>
      <c r="CO209" s="1"/>
      <c r="CP209" s="1"/>
      <c r="CQ209" s="1"/>
      <c r="CR209" s="1"/>
      <c r="CS209" s="1"/>
      <c r="CT209" s="1"/>
      <c r="CU209" s="1"/>
    </row>
    <row r="210" spans="2:99" ht="14.25">
      <c r="B210" s="1"/>
      <c r="C210" s="3"/>
      <c r="D210" s="183"/>
      <c r="E210" s="183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  <c r="CE210" s="1"/>
      <c r="CF210" s="1"/>
      <c r="CG210" s="1"/>
      <c r="CH210" s="1"/>
      <c r="CI210" s="1"/>
      <c r="CJ210" s="1"/>
      <c r="CK210" s="1"/>
      <c r="CL210" s="1"/>
      <c r="CM210" s="1"/>
      <c r="CN210" s="1"/>
      <c r="CO210" s="1"/>
      <c r="CP210" s="1"/>
      <c r="CQ210" s="1"/>
      <c r="CR210" s="1"/>
      <c r="CS210" s="1"/>
      <c r="CT210" s="1"/>
      <c r="CU210" s="1"/>
    </row>
    <row r="211" spans="2:99" ht="14.25">
      <c r="B211" s="1"/>
      <c r="C211" s="3"/>
      <c r="D211" s="183"/>
      <c r="E211" s="183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  <c r="CE211" s="1"/>
      <c r="CF211" s="1"/>
      <c r="CG211" s="1"/>
      <c r="CH211" s="1"/>
      <c r="CI211" s="1"/>
      <c r="CJ211" s="1"/>
      <c r="CK211" s="1"/>
      <c r="CL211" s="1"/>
      <c r="CM211" s="1"/>
      <c r="CN211" s="1"/>
      <c r="CO211" s="1"/>
      <c r="CP211" s="1"/>
      <c r="CQ211" s="1"/>
      <c r="CR211" s="1"/>
      <c r="CS211" s="1"/>
      <c r="CT211" s="1"/>
      <c r="CU211" s="1"/>
    </row>
    <row r="212" spans="2:99" ht="14.25">
      <c r="B212" s="1"/>
      <c r="C212" s="3"/>
      <c r="D212" s="183"/>
      <c r="E212" s="183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  <c r="CE212" s="1"/>
      <c r="CF212" s="1"/>
      <c r="CG212" s="1"/>
      <c r="CH212" s="1"/>
      <c r="CI212" s="1"/>
      <c r="CJ212" s="1"/>
      <c r="CK212" s="1"/>
      <c r="CL212" s="1"/>
      <c r="CM212" s="1"/>
      <c r="CN212" s="1"/>
      <c r="CO212" s="1"/>
      <c r="CP212" s="1"/>
      <c r="CQ212" s="1"/>
      <c r="CR212" s="1"/>
      <c r="CS212" s="1"/>
      <c r="CT212" s="1"/>
      <c r="CU212" s="1"/>
    </row>
    <row r="213" spans="2:99" ht="14.25">
      <c r="B213" s="1"/>
      <c r="C213" s="3"/>
      <c r="D213" s="183"/>
      <c r="E213" s="183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  <c r="CE213" s="1"/>
      <c r="CF213" s="1"/>
      <c r="CG213" s="1"/>
      <c r="CH213" s="1"/>
      <c r="CI213" s="1"/>
      <c r="CJ213" s="1"/>
      <c r="CK213" s="1"/>
      <c r="CL213" s="1"/>
      <c r="CM213" s="1"/>
      <c r="CN213" s="1"/>
      <c r="CO213" s="1"/>
      <c r="CP213" s="1"/>
      <c r="CQ213" s="1"/>
      <c r="CR213" s="1"/>
      <c r="CS213" s="1"/>
      <c r="CT213" s="1"/>
      <c r="CU213" s="1"/>
    </row>
    <row r="214" spans="2:99" ht="14.25">
      <c r="B214" s="1"/>
      <c r="C214" s="3"/>
      <c r="D214" s="183"/>
      <c r="E214" s="183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/>
      <c r="CE214" s="1"/>
      <c r="CF214" s="1"/>
      <c r="CG214" s="1"/>
      <c r="CH214" s="1"/>
      <c r="CI214" s="1"/>
      <c r="CJ214" s="1"/>
      <c r="CK214" s="1"/>
      <c r="CL214" s="1"/>
      <c r="CM214" s="1"/>
      <c r="CN214" s="1"/>
      <c r="CO214" s="1"/>
      <c r="CP214" s="1"/>
      <c r="CQ214" s="1"/>
      <c r="CR214" s="1"/>
      <c r="CS214" s="1"/>
      <c r="CT214" s="1"/>
      <c r="CU214" s="1"/>
    </row>
    <row r="215" spans="2:99" ht="14.25">
      <c r="B215" s="1"/>
      <c r="C215" s="3"/>
      <c r="D215" s="183"/>
      <c r="E215" s="183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  <c r="CD215" s="1"/>
      <c r="CE215" s="1"/>
      <c r="CF215" s="1"/>
      <c r="CG215" s="1"/>
      <c r="CH215" s="1"/>
      <c r="CI215" s="1"/>
      <c r="CJ215" s="1"/>
      <c r="CK215" s="1"/>
      <c r="CL215" s="1"/>
      <c r="CM215" s="1"/>
      <c r="CN215" s="1"/>
      <c r="CO215" s="1"/>
      <c r="CP215" s="1"/>
      <c r="CQ215" s="1"/>
      <c r="CR215" s="1"/>
      <c r="CS215" s="1"/>
      <c r="CT215" s="1"/>
      <c r="CU215" s="1"/>
    </row>
    <row r="216" spans="2:99" ht="14.25">
      <c r="B216" s="1"/>
      <c r="C216" s="3"/>
      <c r="D216" s="183"/>
      <c r="E216" s="183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  <c r="CD216" s="1"/>
      <c r="CE216" s="1"/>
      <c r="CF216" s="1"/>
      <c r="CG216" s="1"/>
      <c r="CH216" s="1"/>
      <c r="CI216" s="1"/>
      <c r="CJ216" s="1"/>
      <c r="CK216" s="1"/>
      <c r="CL216" s="1"/>
      <c r="CM216" s="1"/>
      <c r="CN216" s="1"/>
      <c r="CO216" s="1"/>
      <c r="CP216" s="1"/>
      <c r="CQ216" s="1"/>
      <c r="CR216" s="1"/>
      <c r="CS216" s="1"/>
      <c r="CT216" s="1"/>
      <c r="CU216" s="1"/>
    </row>
    <row r="217" spans="2:99" ht="14.25">
      <c r="B217" s="1"/>
      <c r="C217" s="3"/>
      <c r="D217" s="183"/>
      <c r="E217" s="183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  <c r="CD217" s="1"/>
      <c r="CE217" s="1"/>
      <c r="CF217" s="1"/>
      <c r="CG217" s="1"/>
      <c r="CH217" s="1"/>
      <c r="CI217" s="1"/>
      <c r="CJ217" s="1"/>
      <c r="CK217" s="1"/>
      <c r="CL217" s="1"/>
      <c r="CM217" s="1"/>
      <c r="CN217" s="1"/>
      <c r="CO217" s="1"/>
      <c r="CP217" s="1"/>
      <c r="CQ217" s="1"/>
      <c r="CR217" s="1"/>
      <c r="CS217" s="1"/>
      <c r="CT217" s="1"/>
      <c r="CU217" s="1"/>
    </row>
    <row r="218" spans="2:99" ht="14.25">
      <c r="B218" s="1"/>
      <c r="C218" s="3"/>
      <c r="D218" s="183"/>
      <c r="E218" s="183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1"/>
      <c r="CD218" s="1"/>
      <c r="CE218" s="1"/>
      <c r="CF218" s="1"/>
      <c r="CG218" s="1"/>
      <c r="CH218" s="1"/>
      <c r="CI218" s="1"/>
      <c r="CJ218" s="1"/>
      <c r="CK218" s="1"/>
      <c r="CL218" s="1"/>
      <c r="CM218" s="1"/>
      <c r="CN218" s="1"/>
      <c r="CO218" s="1"/>
      <c r="CP218" s="1"/>
      <c r="CQ218" s="1"/>
      <c r="CR218" s="1"/>
      <c r="CS218" s="1"/>
      <c r="CT218" s="1"/>
      <c r="CU218" s="1"/>
    </row>
    <row r="219" spans="2:99" ht="14.25">
      <c r="B219" s="1"/>
      <c r="C219" s="3"/>
      <c r="D219" s="183"/>
      <c r="E219" s="183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  <c r="CD219" s="1"/>
      <c r="CE219" s="1"/>
      <c r="CF219" s="1"/>
      <c r="CG219" s="1"/>
      <c r="CH219" s="1"/>
      <c r="CI219" s="1"/>
      <c r="CJ219" s="1"/>
      <c r="CK219" s="1"/>
      <c r="CL219" s="1"/>
      <c r="CM219" s="1"/>
      <c r="CN219" s="1"/>
      <c r="CO219" s="1"/>
      <c r="CP219" s="1"/>
      <c r="CQ219" s="1"/>
      <c r="CR219" s="1"/>
      <c r="CS219" s="1"/>
      <c r="CT219" s="1"/>
      <c r="CU219" s="1"/>
    </row>
    <row r="220" spans="2:99" ht="14.25">
      <c r="B220" s="1"/>
      <c r="C220" s="3"/>
      <c r="D220" s="183"/>
      <c r="E220" s="183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  <c r="CD220" s="1"/>
      <c r="CE220" s="1"/>
      <c r="CF220" s="1"/>
      <c r="CG220" s="1"/>
      <c r="CH220" s="1"/>
      <c r="CI220" s="1"/>
      <c r="CJ220" s="1"/>
      <c r="CK220" s="1"/>
      <c r="CL220" s="1"/>
      <c r="CM220" s="1"/>
      <c r="CN220" s="1"/>
      <c r="CO220" s="1"/>
      <c r="CP220" s="1"/>
      <c r="CQ220" s="1"/>
      <c r="CR220" s="1"/>
      <c r="CS220" s="1"/>
      <c r="CT220" s="1"/>
      <c r="CU220" s="1"/>
    </row>
    <row r="221" spans="2:99" ht="14.25">
      <c r="B221" s="1"/>
      <c r="C221" s="3"/>
      <c r="D221" s="183"/>
      <c r="E221" s="183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1"/>
      <c r="CD221" s="1"/>
      <c r="CE221" s="1"/>
      <c r="CF221" s="1"/>
      <c r="CG221" s="1"/>
      <c r="CH221" s="1"/>
      <c r="CI221" s="1"/>
      <c r="CJ221" s="1"/>
      <c r="CK221" s="1"/>
      <c r="CL221" s="1"/>
      <c r="CM221" s="1"/>
      <c r="CN221" s="1"/>
      <c r="CO221" s="1"/>
      <c r="CP221" s="1"/>
      <c r="CQ221" s="1"/>
      <c r="CR221" s="1"/>
      <c r="CS221" s="1"/>
      <c r="CT221" s="1"/>
      <c r="CU221" s="1"/>
    </row>
    <row r="222" spans="2:99" ht="14.25">
      <c r="B222" s="1"/>
      <c r="C222" s="3"/>
      <c r="D222" s="183"/>
      <c r="E222" s="183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  <c r="CB222" s="1"/>
      <c r="CC222" s="1"/>
      <c r="CD222" s="1"/>
      <c r="CE222" s="1"/>
      <c r="CF222" s="1"/>
      <c r="CG222" s="1"/>
      <c r="CH222" s="1"/>
      <c r="CI222" s="1"/>
      <c r="CJ222" s="1"/>
      <c r="CK222" s="1"/>
      <c r="CL222" s="1"/>
      <c r="CM222" s="1"/>
      <c r="CN222" s="1"/>
      <c r="CO222" s="1"/>
      <c r="CP222" s="1"/>
      <c r="CQ222" s="1"/>
      <c r="CR222" s="1"/>
      <c r="CS222" s="1"/>
      <c r="CT222" s="1"/>
      <c r="CU222" s="1"/>
    </row>
    <row r="223" spans="2:99" ht="14.25">
      <c r="B223" s="1"/>
      <c r="C223" s="3"/>
      <c r="D223" s="183"/>
      <c r="E223" s="183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  <c r="CB223" s="1"/>
      <c r="CC223" s="1"/>
      <c r="CD223" s="1"/>
      <c r="CE223" s="1"/>
      <c r="CF223" s="1"/>
      <c r="CG223" s="1"/>
      <c r="CH223" s="1"/>
      <c r="CI223" s="1"/>
      <c r="CJ223" s="1"/>
      <c r="CK223" s="1"/>
      <c r="CL223" s="1"/>
      <c r="CM223" s="1"/>
      <c r="CN223" s="1"/>
      <c r="CO223" s="1"/>
      <c r="CP223" s="1"/>
      <c r="CQ223" s="1"/>
      <c r="CR223" s="1"/>
      <c r="CS223" s="1"/>
      <c r="CT223" s="1"/>
      <c r="CU223" s="1"/>
    </row>
    <row r="224" spans="2:99" ht="14.25">
      <c r="B224" s="1"/>
      <c r="C224" s="3"/>
      <c r="D224" s="183"/>
      <c r="E224" s="183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  <c r="CB224" s="1"/>
      <c r="CC224" s="1"/>
      <c r="CD224" s="1"/>
      <c r="CE224" s="1"/>
      <c r="CF224" s="1"/>
      <c r="CG224" s="1"/>
      <c r="CH224" s="1"/>
      <c r="CI224" s="1"/>
      <c r="CJ224" s="1"/>
      <c r="CK224" s="1"/>
      <c r="CL224" s="1"/>
      <c r="CM224" s="1"/>
      <c r="CN224" s="1"/>
      <c r="CO224" s="1"/>
      <c r="CP224" s="1"/>
      <c r="CQ224" s="1"/>
      <c r="CR224" s="1"/>
      <c r="CS224" s="1"/>
      <c r="CT224" s="1"/>
      <c r="CU224" s="1"/>
    </row>
    <row r="225" spans="2:99" ht="14.25">
      <c r="B225" s="1"/>
      <c r="C225" s="3"/>
      <c r="D225" s="183"/>
      <c r="E225" s="183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  <c r="CB225" s="1"/>
      <c r="CC225" s="1"/>
      <c r="CD225" s="1"/>
      <c r="CE225" s="1"/>
      <c r="CF225" s="1"/>
      <c r="CG225" s="1"/>
      <c r="CH225" s="1"/>
      <c r="CI225" s="1"/>
      <c r="CJ225" s="1"/>
      <c r="CK225" s="1"/>
      <c r="CL225" s="1"/>
      <c r="CM225" s="1"/>
      <c r="CN225" s="1"/>
      <c r="CO225" s="1"/>
      <c r="CP225" s="1"/>
      <c r="CQ225" s="1"/>
      <c r="CR225" s="1"/>
      <c r="CS225" s="1"/>
      <c r="CT225" s="1"/>
      <c r="CU225" s="1"/>
    </row>
    <row r="226" spans="2:99" ht="14.25">
      <c r="B226" s="1"/>
      <c r="C226" s="3"/>
      <c r="D226" s="183"/>
      <c r="E226" s="183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  <c r="CB226" s="1"/>
      <c r="CC226" s="1"/>
      <c r="CD226" s="1"/>
      <c r="CE226" s="1"/>
      <c r="CF226" s="1"/>
      <c r="CG226" s="1"/>
      <c r="CH226" s="1"/>
      <c r="CI226" s="1"/>
      <c r="CJ226" s="1"/>
      <c r="CK226" s="1"/>
      <c r="CL226" s="1"/>
      <c r="CM226" s="1"/>
      <c r="CN226" s="1"/>
      <c r="CO226" s="1"/>
      <c r="CP226" s="1"/>
      <c r="CQ226" s="1"/>
      <c r="CR226" s="1"/>
      <c r="CS226" s="1"/>
      <c r="CT226" s="1"/>
      <c r="CU226" s="1"/>
    </row>
    <row r="227" spans="2:99" ht="14.25">
      <c r="B227" s="1"/>
      <c r="C227" s="3"/>
      <c r="D227" s="183"/>
      <c r="E227" s="183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  <c r="CB227" s="1"/>
      <c r="CC227" s="1"/>
      <c r="CD227" s="1"/>
      <c r="CE227" s="1"/>
      <c r="CF227" s="1"/>
      <c r="CG227" s="1"/>
      <c r="CH227" s="1"/>
      <c r="CI227" s="1"/>
      <c r="CJ227" s="1"/>
      <c r="CK227" s="1"/>
      <c r="CL227" s="1"/>
      <c r="CM227" s="1"/>
      <c r="CN227" s="1"/>
      <c r="CO227" s="1"/>
      <c r="CP227" s="1"/>
      <c r="CQ227" s="1"/>
      <c r="CR227" s="1"/>
      <c r="CS227" s="1"/>
      <c r="CT227" s="1"/>
      <c r="CU227" s="1"/>
    </row>
    <row r="228" spans="2:99" ht="14.25">
      <c r="B228" s="1"/>
      <c r="C228" s="3"/>
      <c r="D228" s="183"/>
      <c r="E228" s="183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  <c r="CB228" s="1"/>
      <c r="CC228" s="1"/>
      <c r="CD228" s="1"/>
      <c r="CE228" s="1"/>
      <c r="CF228" s="1"/>
      <c r="CG228" s="1"/>
      <c r="CH228" s="1"/>
      <c r="CI228" s="1"/>
      <c r="CJ228" s="1"/>
      <c r="CK228" s="1"/>
      <c r="CL228" s="1"/>
      <c r="CM228" s="1"/>
      <c r="CN228" s="1"/>
      <c r="CO228" s="1"/>
      <c r="CP228" s="1"/>
      <c r="CQ228" s="1"/>
      <c r="CR228" s="1"/>
      <c r="CS228" s="1"/>
      <c r="CT228" s="1"/>
      <c r="CU228" s="1"/>
    </row>
    <row r="229" spans="2:99" ht="14.25">
      <c r="B229" s="1"/>
      <c r="C229" s="3"/>
      <c r="D229" s="183"/>
      <c r="E229" s="183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  <c r="CB229" s="1"/>
      <c r="CC229" s="1"/>
      <c r="CD229" s="1"/>
      <c r="CE229" s="1"/>
      <c r="CF229" s="1"/>
      <c r="CG229" s="1"/>
      <c r="CH229" s="1"/>
      <c r="CI229" s="1"/>
      <c r="CJ229" s="1"/>
      <c r="CK229" s="1"/>
      <c r="CL229" s="1"/>
      <c r="CM229" s="1"/>
      <c r="CN229" s="1"/>
      <c r="CO229" s="1"/>
      <c r="CP229" s="1"/>
      <c r="CQ229" s="1"/>
      <c r="CR229" s="1"/>
      <c r="CS229" s="1"/>
      <c r="CT229" s="1"/>
      <c r="CU229" s="1"/>
    </row>
    <row r="230" spans="2:99" ht="14.25">
      <c r="B230" s="1"/>
      <c r="C230" s="3"/>
      <c r="D230" s="183"/>
      <c r="E230" s="183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  <c r="CB230" s="1"/>
      <c r="CC230" s="1"/>
      <c r="CD230" s="1"/>
      <c r="CE230" s="1"/>
      <c r="CF230" s="1"/>
      <c r="CG230" s="1"/>
      <c r="CH230" s="1"/>
      <c r="CI230" s="1"/>
      <c r="CJ230" s="1"/>
      <c r="CK230" s="1"/>
      <c r="CL230" s="1"/>
      <c r="CM230" s="1"/>
      <c r="CN230" s="1"/>
      <c r="CO230" s="1"/>
      <c r="CP230" s="1"/>
      <c r="CQ230" s="1"/>
      <c r="CR230" s="1"/>
      <c r="CS230" s="1"/>
      <c r="CT230" s="1"/>
      <c r="CU230" s="1"/>
    </row>
    <row r="231" spans="2:99" ht="14.25">
      <c r="B231" s="1"/>
      <c r="C231" s="3"/>
      <c r="D231" s="183"/>
      <c r="E231" s="183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  <c r="CB231" s="1"/>
      <c r="CC231" s="1"/>
      <c r="CD231" s="1"/>
      <c r="CE231" s="1"/>
      <c r="CF231" s="1"/>
      <c r="CG231" s="1"/>
      <c r="CH231" s="1"/>
      <c r="CI231" s="1"/>
      <c r="CJ231" s="1"/>
      <c r="CK231" s="1"/>
      <c r="CL231" s="1"/>
      <c r="CM231" s="1"/>
      <c r="CN231" s="1"/>
      <c r="CO231" s="1"/>
      <c r="CP231" s="1"/>
      <c r="CQ231" s="1"/>
      <c r="CR231" s="1"/>
      <c r="CS231" s="1"/>
      <c r="CT231" s="1"/>
      <c r="CU231" s="1"/>
    </row>
    <row r="232" spans="2:99" ht="14.25">
      <c r="B232" s="1"/>
      <c r="C232" s="3"/>
      <c r="D232" s="183"/>
      <c r="E232" s="183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  <c r="CB232" s="1"/>
      <c r="CC232" s="1"/>
      <c r="CD232" s="1"/>
      <c r="CE232" s="1"/>
      <c r="CF232" s="1"/>
      <c r="CG232" s="1"/>
      <c r="CH232" s="1"/>
      <c r="CI232" s="1"/>
      <c r="CJ232" s="1"/>
      <c r="CK232" s="1"/>
      <c r="CL232" s="1"/>
      <c r="CM232" s="1"/>
      <c r="CN232" s="1"/>
      <c r="CO232" s="1"/>
      <c r="CP232" s="1"/>
      <c r="CQ232" s="1"/>
      <c r="CR232" s="1"/>
      <c r="CS232" s="1"/>
      <c r="CT232" s="1"/>
      <c r="CU232" s="1"/>
    </row>
    <row r="233" spans="2:99" ht="14.25">
      <c r="B233" s="1"/>
      <c r="C233" s="3"/>
      <c r="D233" s="183"/>
      <c r="E233" s="183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  <c r="CB233" s="1"/>
      <c r="CC233" s="1"/>
      <c r="CD233" s="1"/>
      <c r="CE233" s="1"/>
      <c r="CF233" s="1"/>
      <c r="CG233" s="1"/>
      <c r="CH233" s="1"/>
      <c r="CI233" s="1"/>
      <c r="CJ233" s="1"/>
      <c r="CK233" s="1"/>
      <c r="CL233" s="1"/>
      <c r="CM233" s="1"/>
      <c r="CN233" s="1"/>
      <c r="CO233" s="1"/>
      <c r="CP233" s="1"/>
      <c r="CQ233" s="1"/>
      <c r="CR233" s="1"/>
      <c r="CS233" s="1"/>
      <c r="CT233" s="1"/>
      <c r="CU233" s="1"/>
    </row>
    <row r="234" spans="2:99" ht="14.25">
      <c r="B234" s="1"/>
      <c r="C234" s="3"/>
      <c r="D234" s="183"/>
      <c r="E234" s="183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  <c r="CB234" s="1"/>
      <c r="CC234" s="1"/>
      <c r="CD234" s="1"/>
      <c r="CE234" s="1"/>
      <c r="CF234" s="1"/>
      <c r="CG234" s="1"/>
      <c r="CH234" s="1"/>
      <c r="CI234" s="1"/>
      <c r="CJ234" s="1"/>
      <c r="CK234" s="1"/>
      <c r="CL234" s="1"/>
      <c r="CM234" s="1"/>
      <c r="CN234" s="1"/>
      <c r="CO234" s="1"/>
      <c r="CP234" s="1"/>
      <c r="CQ234" s="1"/>
      <c r="CR234" s="1"/>
      <c r="CS234" s="1"/>
      <c r="CT234" s="1"/>
      <c r="CU234" s="1"/>
    </row>
    <row r="235" spans="2:99" ht="14.25">
      <c r="B235" s="1"/>
      <c r="C235" s="3"/>
      <c r="D235" s="183"/>
      <c r="E235" s="183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  <c r="CB235" s="1"/>
      <c r="CC235" s="1"/>
      <c r="CD235" s="1"/>
      <c r="CE235" s="1"/>
      <c r="CF235" s="1"/>
      <c r="CG235" s="1"/>
      <c r="CH235" s="1"/>
      <c r="CI235" s="1"/>
      <c r="CJ235" s="1"/>
      <c r="CK235" s="1"/>
      <c r="CL235" s="1"/>
      <c r="CM235" s="1"/>
      <c r="CN235" s="1"/>
      <c r="CO235" s="1"/>
      <c r="CP235" s="1"/>
      <c r="CQ235" s="1"/>
      <c r="CR235" s="1"/>
      <c r="CS235" s="1"/>
      <c r="CT235" s="1"/>
      <c r="CU235" s="1"/>
    </row>
    <row r="236" spans="2:99" ht="14.25">
      <c r="B236" s="1"/>
      <c r="C236" s="3"/>
      <c r="D236" s="183"/>
      <c r="E236" s="183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  <c r="CB236" s="1"/>
      <c r="CC236" s="1"/>
      <c r="CD236" s="1"/>
      <c r="CE236" s="1"/>
      <c r="CF236" s="1"/>
      <c r="CG236" s="1"/>
      <c r="CH236" s="1"/>
      <c r="CI236" s="1"/>
      <c r="CJ236" s="1"/>
      <c r="CK236" s="1"/>
      <c r="CL236" s="1"/>
      <c r="CM236" s="1"/>
      <c r="CN236" s="1"/>
      <c r="CO236" s="1"/>
      <c r="CP236" s="1"/>
      <c r="CQ236" s="1"/>
      <c r="CR236" s="1"/>
      <c r="CS236" s="1"/>
      <c r="CT236" s="1"/>
      <c r="CU236" s="1"/>
    </row>
    <row r="237" spans="2:99" ht="14.25">
      <c r="B237" s="1"/>
      <c r="C237" s="3"/>
      <c r="D237" s="183"/>
      <c r="E237" s="183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  <c r="CB237" s="1"/>
      <c r="CC237" s="1"/>
      <c r="CD237" s="1"/>
      <c r="CE237" s="1"/>
      <c r="CF237" s="1"/>
      <c r="CG237" s="1"/>
      <c r="CH237" s="1"/>
      <c r="CI237" s="1"/>
      <c r="CJ237" s="1"/>
      <c r="CK237" s="1"/>
      <c r="CL237" s="1"/>
      <c r="CM237" s="1"/>
      <c r="CN237" s="1"/>
      <c r="CO237" s="1"/>
      <c r="CP237" s="1"/>
      <c r="CQ237" s="1"/>
      <c r="CR237" s="1"/>
      <c r="CS237" s="1"/>
      <c r="CT237" s="1"/>
      <c r="CU237" s="1"/>
    </row>
    <row r="238" spans="2:99" ht="14.25">
      <c r="B238" s="1"/>
      <c r="C238" s="3"/>
      <c r="D238" s="183"/>
      <c r="E238" s="183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  <c r="CB238" s="1"/>
      <c r="CC238" s="1"/>
      <c r="CD238" s="1"/>
      <c r="CE238" s="1"/>
      <c r="CF238" s="1"/>
      <c r="CG238" s="1"/>
      <c r="CH238" s="1"/>
      <c r="CI238" s="1"/>
      <c r="CJ238" s="1"/>
      <c r="CK238" s="1"/>
      <c r="CL238" s="1"/>
      <c r="CM238" s="1"/>
      <c r="CN238" s="1"/>
      <c r="CO238" s="1"/>
      <c r="CP238" s="1"/>
      <c r="CQ238" s="1"/>
      <c r="CR238" s="1"/>
      <c r="CS238" s="1"/>
      <c r="CT238" s="1"/>
      <c r="CU238" s="1"/>
    </row>
    <row r="239" spans="2:99" ht="14.25">
      <c r="B239" s="1"/>
      <c r="C239" s="3"/>
      <c r="D239" s="183"/>
      <c r="E239" s="183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  <c r="CB239" s="1"/>
      <c r="CC239" s="1"/>
      <c r="CD239" s="1"/>
      <c r="CE239" s="1"/>
      <c r="CF239" s="1"/>
      <c r="CG239" s="1"/>
      <c r="CH239" s="1"/>
      <c r="CI239" s="1"/>
      <c r="CJ239" s="1"/>
      <c r="CK239" s="1"/>
      <c r="CL239" s="1"/>
      <c r="CM239" s="1"/>
      <c r="CN239" s="1"/>
      <c r="CO239" s="1"/>
      <c r="CP239" s="1"/>
      <c r="CQ239" s="1"/>
      <c r="CR239" s="1"/>
      <c r="CS239" s="1"/>
      <c r="CT239" s="1"/>
      <c r="CU239" s="1"/>
    </row>
    <row r="240" spans="2:99" ht="14.25">
      <c r="B240" s="1"/>
      <c r="C240" s="3"/>
      <c r="D240" s="183"/>
      <c r="E240" s="183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  <c r="CB240" s="1"/>
      <c r="CC240" s="1"/>
      <c r="CD240" s="1"/>
      <c r="CE240" s="1"/>
      <c r="CF240" s="1"/>
      <c r="CG240" s="1"/>
      <c r="CH240" s="1"/>
      <c r="CI240" s="1"/>
      <c r="CJ240" s="1"/>
      <c r="CK240" s="1"/>
      <c r="CL240" s="1"/>
      <c r="CM240" s="1"/>
      <c r="CN240" s="1"/>
      <c r="CO240" s="1"/>
      <c r="CP240" s="1"/>
      <c r="CQ240" s="1"/>
      <c r="CR240" s="1"/>
      <c r="CS240" s="1"/>
      <c r="CT240" s="1"/>
      <c r="CU240" s="1"/>
    </row>
    <row r="241" spans="2:99" ht="14.25">
      <c r="B241" s="1"/>
      <c r="C241" s="3"/>
      <c r="D241" s="183"/>
      <c r="E241" s="183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  <c r="CB241" s="1"/>
      <c r="CC241" s="1"/>
      <c r="CD241" s="1"/>
      <c r="CE241" s="1"/>
      <c r="CF241" s="1"/>
      <c r="CG241" s="1"/>
      <c r="CH241" s="1"/>
      <c r="CI241" s="1"/>
      <c r="CJ241" s="1"/>
      <c r="CK241" s="1"/>
      <c r="CL241" s="1"/>
      <c r="CM241" s="1"/>
      <c r="CN241" s="1"/>
      <c r="CO241" s="1"/>
      <c r="CP241" s="1"/>
      <c r="CQ241" s="1"/>
      <c r="CR241" s="1"/>
      <c r="CS241" s="1"/>
      <c r="CT241" s="1"/>
      <c r="CU241" s="1"/>
    </row>
    <row r="242" spans="2:99" ht="14.25">
      <c r="B242" s="1"/>
      <c r="C242" s="3"/>
      <c r="D242" s="183"/>
      <c r="E242" s="183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  <c r="CB242" s="1"/>
      <c r="CC242" s="1"/>
      <c r="CD242" s="1"/>
      <c r="CE242" s="1"/>
      <c r="CF242" s="1"/>
      <c r="CG242" s="1"/>
      <c r="CH242" s="1"/>
      <c r="CI242" s="1"/>
      <c r="CJ242" s="1"/>
      <c r="CK242" s="1"/>
      <c r="CL242" s="1"/>
      <c r="CM242" s="1"/>
      <c r="CN242" s="1"/>
      <c r="CO242" s="1"/>
      <c r="CP242" s="1"/>
      <c r="CQ242" s="1"/>
      <c r="CR242" s="1"/>
      <c r="CS242" s="1"/>
      <c r="CT242" s="1"/>
      <c r="CU242" s="1"/>
    </row>
    <row r="243" spans="2:99" ht="14.25">
      <c r="B243" s="1"/>
      <c r="C243" s="3"/>
      <c r="D243" s="183"/>
      <c r="E243" s="183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  <c r="CB243" s="1"/>
      <c r="CC243" s="1"/>
      <c r="CD243" s="1"/>
      <c r="CE243" s="1"/>
      <c r="CF243" s="1"/>
      <c r="CG243" s="1"/>
      <c r="CH243" s="1"/>
      <c r="CI243" s="1"/>
      <c r="CJ243" s="1"/>
      <c r="CK243" s="1"/>
      <c r="CL243" s="1"/>
      <c r="CM243" s="1"/>
      <c r="CN243" s="1"/>
      <c r="CO243" s="1"/>
      <c r="CP243" s="1"/>
      <c r="CQ243" s="1"/>
      <c r="CR243" s="1"/>
      <c r="CS243" s="1"/>
      <c r="CT243" s="1"/>
      <c r="CU243" s="1"/>
    </row>
    <row r="244" spans="2:99" ht="14.25">
      <c r="B244" s="1"/>
      <c r="C244" s="3"/>
      <c r="D244" s="183"/>
      <c r="E244" s="183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  <c r="CB244" s="1"/>
      <c r="CC244" s="1"/>
      <c r="CD244" s="1"/>
      <c r="CE244" s="1"/>
      <c r="CF244" s="1"/>
      <c r="CG244" s="1"/>
      <c r="CH244" s="1"/>
      <c r="CI244" s="1"/>
      <c r="CJ244" s="1"/>
      <c r="CK244" s="1"/>
      <c r="CL244" s="1"/>
      <c r="CM244" s="1"/>
      <c r="CN244" s="1"/>
      <c r="CO244" s="1"/>
      <c r="CP244" s="1"/>
      <c r="CQ244" s="1"/>
      <c r="CR244" s="1"/>
      <c r="CS244" s="1"/>
      <c r="CT244" s="1"/>
      <c r="CU244" s="1"/>
    </row>
    <row r="245" spans="2:99" ht="14.25">
      <c r="B245" s="1"/>
      <c r="C245" s="3"/>
      <c r="D245" s="183"/>
      <c r="E245" s="183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  <c r="CB245" s="1"/>
      <c r="CC245" s="1"/>
      <c r="CD245" s="1"/>
      <c r="CE245" s="1"/>
      <c r="CF245" s="1"/>
      <c r="CG245" s="1"/>
      <c r="CH245" s="1"/>
      <c r="CI245" s="1"/>
      <c r="CJ245" s="1"/>
      <c r="CK245" s="1"/>
      <c r="CL245" s="1"/>
      <c r="CM245" s="1"/>
      <c r="CN245" s="1"/>
      <c r="CO245" s="1"/>
      <c r="CP245" s="1"/>
      <c r="CQ245" s="1"/>
      <c r="CR245" s="1"/>
      <c r="CS245" s="1"/>
      <c r="CT245" s="1"/>
      <c r="CU245" s="1"/>
    </row>
    <row r="246" spans="2:99" ht="14.25">
      <c r="B246" s="1"/>
      <c r="C246" s="3"/>
      <c r="D246" s="183"/>
      <c r="E246" s="183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  <c r="CB246" s="1"/>
      <c r="CC246" s="1"/>
      <c r="CD246" s="1"/>
      <c r="CE246" s="1"/>
      <c r="CF246" s="1"/>
      <c r="CG246" s="1"/>
      <c r="CH246" s="1"/>
      <c r="CI246" s="1"/>
      <c r="CJ246" s="1"/>
      <c r="CK246" s="1"/>
      <c r="CL246" s="1"/>
      <c r="CM246" s="1"/>
      <c r="CN246" s="1"/>
      <c r="CO246" s="1"/>
      <c r="CP246" s="1"/>
      <c r="CQ246" s="1"/>
      <c r="CR246" s="1"/>
      <c r="CS246" s="1"/>
      <c r="CT246" s="1"/>
      <c r="CU246" s="1"/>
    </row>
    <row r="247" spans="2:99" ht="14.25">
      <c r="B247" s="1"/>
      <c r="C247" s="3"/>
      <c r="D247" s="183"/>
      <c r="E247" s="183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  <c r="CB247" s="1"/>
      <c r="CC247" s="1"/>
      <c r="CD247" s="1"/>
      <c r="CE247" s="1"/>
      <c r="CF247" s="1"/>
      <c r="CG247" s="1"/>
      <c r="CH247" s="1"/>
      <c r="CI247" s="1"/>
      <c r="CJ247" s="1"/>
      <c r="CK247" s="1"/>
      <c r="CL247" s="1"/>
      <c r="CM247" s="1"/>
      <c r="CN247" s="1"/>
      <c r="CO247" s="1"/>
      <c r="CP247" s="1"/>
      <c r="CQ247" s="1"/>
      <c r="CR247" s="1"/>
      <c r="CS247" s="1"/>
      <c r="CT247" s="1"/>
      <c r="CU247" s="1"/>
    </row>
    <row r="248" spans="2:99" ht="14.25">
      <c r="B248" s="1"/>
      <c r="C248" s="3"/>
      <c r="D248" s="183"/>
      <c r="E248" s="183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  <c r="CB248" s="1"/>
      <c r="CC248" s="1"/>
      <c r="CD248" s="1"/>
      <c r="CE248" s="1"/>
      <c r="CF248" s="1"/>
      <c r="CG248" s="1"/>
      <c r="CH248" s="1"/>
      <c r="CI248" s="1"/>
      <c r="CJ248" s="1"/>
      <c r="CK248" s="1"/>
      <c r="CL248" s="1"/>
      <c r="CM248" s="1"/>
      <c r="CN248" s="1"/>
      <c r="CO248" s="1"/>
      <c r="CP248" s="1"/>
      <c r="CQ248" s="1"/>
      <c r="CR248" s="1"/>
      <c r="CS248" s="1"/>
      <c r="CT248" s="1"/>
      <c r="CU248" s="1"/>
    </row>
    <row r="249" spans="2:99" ht="14.25">
      <c r="B249" s="1"/>
      <c r="C249" s="3"/>
      <c r="D249" s="183"/>
      <c r="E249" s="183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  <c r="CB249" s="1"/>
      <c r="CC249" s="1"/>
      <c r="CD249" s="1"/>
      <c r="CE249" s="1"/>
      <c r="CF249" s="1"/>
      <c r="CG249" s="1"/>
      <c r="CH249" s="1"/>
      <c r="CI249" s="1"/>
      <c r="CJ249" s="1"/>
      <c r="CK249" s="1"/>
      <c r="CL249" s="1"/>
      <c r="CM249" s="1"/>
      <c r="CN249" s="1"/>
      <c r="CO249" s="1"/>
      <c r="CP249" s="1"/>
      <c r="CQ249" s="1"/>
      <c r="CR249" s="1"/>
      <c r="CS249" s="1"/>
      <c r="CT249" s="1"/>
      <c r="CU249" s="1"/>
    </row>
    <row r="250" spans="2:99" ht="14.25">
      <c r="B250" s="1"/>
      <c r="C250" s="3"/>
      <c r="D250" s="183"/>
      <c r="E250" s="183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  <c r="CB250" s="1"/>
      <c r="CC250" s="1"/>
      <c r="CD250" s="1"/>
      <c r="CE250" s="1"/>
      <c r="CF250" s="1"/>
      <c r="CG250" s="1"/>
      <c r="CH250" s="1"/>
      <c r="CI250" s="1"/>
      <c r="CJ250" s="1"/>
      <c r="CK250" s="1"/>
      <c r="CL250" s="1"/>
      <c r="CM250" s="1"/>
      <c r="CN250" s="1"/>
      <c r="CO250" s="1"/>
      <c r="CP250" s="1"/>
      <c r="CQ250" s="1"/>
      <c r="CR250" s="1"/>
      <c r="CS250" s="1"/>
      <c r="CT250" s="1"/>
      <c r="CU250" s="1"/>
    </row>
    <row r="251" spans="2:99" ht="14.25">
      <c r="B251" s="1"/>
      <c r="C251" s="3"/>
      <c r="D251" s="183"/>
      <c r="E251" s="183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  <c r="CB251" s="1"/>
      <c r="CC251" s="1"/>
      <c r="CD251" s="1"/>
      <c r="CE251" s="1"/>
      <c r="CF251" s="1"/>
      <c r="CG251" s="1"/>
      <c r="CH251" s="1"/>
      <c r="CI251" s="1"/>
      <c r="CJ251" s="1"/>
      <c r="CK251" s="1"/>
      <c r="CL251" s="1"/>
      <c r="CM251" s="1"/>
      <c r="CN251" s="1"/>
      <c r="CO251" s="1"/>
      <c r="CP251" s="1"/>
      <c r="CQ251" s="1"/>
      <c r="CR251" s="1"/>
      <c r="CS251" s="1"/>
      <c r="CT251" s="1"/>
      <c r="CU251" s="1"/>
    </row>
    <row r="252" spans="2:99" ht="14.25">
      <c r="B252" s="1"/>
      <c r="C252" s="3"/>
      <c r="D252" s="183"/>
      <c r="E252" s="183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  <c r="CB252" s="1"/>
      <c r="CC252" s="1"/>
      <c r="CD252" s="1"/>
      <c r="CE252" s="1"/>
      <c r="CF252" s="1"/>
      <c r="CG252" s="1"/>
      <c r="CH252" s="1"/>
      <c r="CI252" s="1"/>
      <c r="CJ252" s="1"/>
      <c r="CK252" s="1"/>
      <c r="CL252" s="1"/>
      <c r="CM252" s="1"/>
      <c r="CN252" s="1"/>
      <c r="CO252" s="1"/>
      <c r="CP252" s="1"/>
      <c r="CQ252" s="1"/>
      <c r="CR252" s="1"/>
      <c r="CS252" s="1"/>
      <c r="CT252" s="1"/>
      <c r="CU252" s="1"/>
    </row>
    <row r="253" spans="2:99" ht="14.25">
      <c r="B253" s="1"/>
      <c r="C253" s="3"/>
      <c r="D253" s="183"/>
      <c r="E253" s="183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1"/>
      <c r="CB253" s="1"/>
      <c r="CC253" s="1"/>
      <c r="CD253" s="1"/>
      <c r="CE253" s="1"/>
      <c r="CF253" s="1"/>
      <c r="CG253" s="1"/>
      <c r="CH253" s="1"/>
      <c r="CI253" s="1"/>
      <c r="CJ253" s="1"/>
      <c r="CK253" s="1"/>
      <c r="CL253" s="1"/>
      <c r="CM253" s="1"/>
      <c r="CN253" s="1"/>
      <c r="CO253" s="1"/>
      <c r="CP253" s="1"/>
      <c r="CQ253" s="1"/>
      <c r="CR253" s="1"/>
      <c r="CS253" s="1"/>
      <c r="CT253" s="1"/>
      <c r="CU253" s="1"/>
    </row>
    <row r="254" spans="2:99" ht="14.25">
      <c r="B254" s="1"/>
      <c r="C254" s="3"/>
      <c r="D254" s="183"/>
      <c r="E254" s="183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1"/>
      <c r="CB254" s="1"/>
      <c r="CC254" s="1"/>
      <c r="CD254" s="1"/>
      <c r="CE254" s="1"/>
      <c r="CF254" s="1"/>
      <c r="CG254" s="1"/>
      <c r="CH254" s="1"/>
      <c r="CI254" s="1"/>
      <c r="CJ254" s="1"/>
      <c r="CK254" s="1"/>
      <c r="CL254" s="1"/>
      <c r="CM254" s="1"/>
      <c r="CN254" s="1"/>
      <c r="CO254" s="1"/>
      <c r="CP254" s="1"/>
      <c r="CQ254" s="1"/>
      <c r="CR254" s="1"/>
      <c r="CS254" s="1"/>
      <c r="CT254" s="1"/>
      <c r="CU254" s="1"/>
    </row>
    <row r="255" spans="2:99">
      <c r="C255" s="4"/>
    </row>
    <row r="256" spans="2:99">
      <c r="C256" s="4"/>
    </row>
    <row r="257" spans="3:3">
      <c r="C257" s="4"/>
    </row>
    <row r="258" spans="3:3">
      <c r="C258" s="4"/>
    </row>
    <row r="259" spans="3:3">
      <c r="C259" s="4"/>
    </row>
    <row r="260" spans="3:3">
      <c r="C260" s="4"/>
    </row>
    <row r="261" spans="3:3">
      <c r="C261" s="4"/>
    </row>
    <row r="262" spans="3:3">
      <c r="C262" s="4"/>
    </row>
    <row r="263" spans="3:3">
      <c r="C263" s="4"/>
    </row>
    <row r="264" spans="3:3">
      <c r="C264" s="4"/>
    </row>
    <row r="265" spans="3:3">
      <c r="C265" s="4"/>
    </row>
    <row r="266" spans="3:3">
      <c r="C266" s="4"/>
    </row>
    <row r="267" spans="3:3">
      <c r="C267" s="4"/>
    </row>
    <row r="268" spans="3:3">
      <c r="C268" s="4"/>
    </row>
    <row r="269" spans="3:3">
      <c r="C269" s="4"/>
    </row>
    <row r="270" spans="3:3">
      <c r="C270" s="4"/>
    </row>
    <row r="271" spans="3:3">
      <c r="C271" s="4"/>
    </row>
    <row r="272" spans="3:3">
      <c r="C272" s="4"/>
    </row>
    <row r="273" spans="3:3">
      <c r="C273" s="4"/>
    </row>
    <row r="274" spans="3:3">
      <c r="C274" s="4"/>
    </row>
    <row r="275" spans="3:3">
      <c r="C275" s="4"/>
    </row>
    <row r="276" spans="3:3">
      <c r="C276" s="4"/>
    </row>
    <row r="277" spans="3:3">
      <c r="C277" s="4"/>
    </row>
    <row r="278" spans="3:3">
      <c r="C278" s="4"/>
    </row>
    <row r="279" spans="3:3">
      <c r="C279" s="4"/>
    </row>
    <row r="280" spans="3:3">
      <c r="C280" s="4"/>
    </row>
    <row r="281" spans="3:3">
      <c r="C281" s="4"/>
    </row>
    <row r="282" spans="3:3">
      <c r="C282" s="4"/>
    </row>
    <row r="283" spans="3:3">
      <c r="C283" s="4"/>
    </row>
    <row r="284" spans="3:3">
      <c r="C284" s="4"/>
    </row>
    <row r="285" spans="3:3">
      <c r="C285" s="4"/>
    </row>
    <row r="286" spans="3:3">
      <c r="C286" s="4"/>
    </row>
    <row r="287" spans="3:3">
      <c r="C287" s="4"/>
    </row>
    <row r="288" spans="3:3">
      <c r="C288" s="4"/>
    </row>
    <row r="289" spans="3:3">
      <c r="C289" s="4"/>
    </row>
    <row r="290" spans="3:3">
      <c r="C290" s="4"/>
    </row>
    <row r="291" spans="3:3">
      <c r="C291" s="4"/>
    </row>
    <row r="292" spans="3:3">
      <c r="C292" s="4"/>
    </row>
    <row r="293" spans="3:3">
      <c r="C293" s="4"/>
    </row>
    <row r="294" spans="3:3">
      <c r="C294" s="4"/>
    </row>
    <row r="295" spans="3:3">
      <c r="C295" s="4"/>
    </row>
    <row r="296" spans="3:3">
      <c r="C296" s="4"/>
    </row>
    <row r="297" spans="3:3">
      <c r="C297" s="4"/>
    </row>
    <row r="298" spans="3:3">
      <c r="C298" s="4"/>
    </row>
    <row r="299" spans="3:3">
      <c r="C299" s="4"/>
    </row>
    <row r="300" spans="3:3">
      <c r="C300" s="4"/>
    </row>
    <row r="301" spans="3:3">
      <c r="C301" s="4"/>
    </row>
    <row r="302" spans="3:3">
      <c r="C302" s="4"/>
    </row>
    <row r="303" spans="3:3">
      <c r="C303" s="4"/>
    </row>
    <row r="304" spans="3:3">
      <c r="C304" s="4"/>
    </row>
    <row r="305" spans="3:3">
      <c r="C305" s="4"/>
    </row>
    <row r="306" spans="3:3">
      <c r="C306" s="4"/>
    </row>
    <row r="307" spans="3:3">
      <c r="C307" s="4"/>
    </row>
    <row r="308" spans="3:3">
      <c r="C308" s="4"/>
    </row>
    <row r="309" spans="3:3">
      <c r="C309" s="4"/>
    </row>
    <row r="310" spans="3:3">
      <c r="C310" s="4"/>
    </row>
    <row r="311" spans="3:3">
      <c r="C311" s="4"/>
    </row>
    <row r="312" spans="3:3">
      <c r="C312" s="4"/>
    </row>
    <row r="313" spans="3:3">
      <c r="C313" s="4"/>
    </row>
    <row r="314" spans="3:3">
      <c r="C314" s="4"/>
    </row>
    <row r="315" spans="3:3">
      <c r="C315" s="4"/>
    </row>
    <row r="316" spans="3:3">
      <c r="C316" s="4"/>
    </row>
    <row r="317" spans="3:3">
      <c r="C317" s="4"/>
    </row>
    <row r="318" spans="3:3">
      <c r="C318" s="4"/>
    </row>
    <row r="319" spans="3:3">
      <c r="C319" s="4"/>
    </row>
    <row r="320" spans="3:3">
      <c r="C320" s="4"/>
    </row>
    <row r="321" spans="3:3">
      <c r="C321" s="4"/>
    </row>
    <row r="322" spans="3:3">
      <c r="C322" s="4"/>
    </row>
    <row r="323" spans="3:3">
      <c r="C323" s="4"/>
    </row>
    <row r="324" spans="3:3">
      <c r="C324" s="4"/>
    </row>
    <row r="325" spans="3:3">
      <c r="C325" s="4"/>
    </row>
    <row r="326" spans="3:3">
      <c r="C326" s="4"/>
    </row>
    <row r="327" spans="3:3">
      <c r="C327" s="4"/>
    </row>
    <row r="328" spans="3:3">
      <c r="C328" s="4"/>
    </row>
    <row r="329" spans="3:3">
      <c r="C329" s="4"/>
    </row>
    <row r="330" spans="3:3">
      <c r="C330" s="4"/>
    </row>
    <row r="331" spans="3:3">
      <c r="C331" s="4"/>
    </row>
    <row r="332" spans="3:3">
      <c r="C332" s="4"/>
    </row>
    <row r="333" spans="3:3">
      <c r="C333" s="4"/>
    </row>
    <row r="334" spans="3:3">
      <c r="C334" s="4"/>
    </row>
    <row r="335" spans="3:3">
      <c r="C335" s="4"/>
    </row>
    <row r="336" spans="3:3">
      <c r="C336" s="4"/>
    </row>
    <row r="337" spans="3:3">
      <c r="C337" s="4"/>
    </row>
    <row r="338" spans="3:3">
      <c r="C338" s="4"/>
    </row>
    <row r="339" spans="3:3">
      <c r="C339" s="4"/>
    </row>
    <row r="340" spans="3:3">
      <c r="C340" s="4"/>
    </row>
    <row r="341" spans="3:3">
      <c r="C341" s="4"/>
    </row>
    <row r="342" spans="3:3">
      <c r="C342" s="4"/>
    </row>
    <row r="343" spans="3:3">
      <c r="C343" s="4"/>
    </row>
    <row r="344" spans="3:3">
      <c r="C344" s="4"/>
    </row>
    <row r="345" spans="3:3">
      <c r="C345" s="4"/>
    </row>
    <row r="346" spans="3:3">
      <c r="C346" s="4"/>
    </row>
    <row r="347" spans="3:3">
      <c r="C347" s="4"/>
    </row>
    <row r="348" spans="3:3">
      <c r="C348" s="4"/>
    </row>
    <row r="349" spans="3:3">
      <c r="C349" s="4"/>
    </row>
    <row r="350" spans="3:3">
      <c r="C350" s="4"/>
    </row>
    <row r="351" spans="3:3">
      <c r="C351" s="4"/>
    </row>
    <row r="352" spans="3:3">
      <c r="C352" s="4"/>
    </row>
    <row r="353" spans="3:3">
      <c r="C353" s="4"/>
    </row>
    <row r="354" spans="3:3">
      <c r="C354" s="4"/>
    </row>
    <row r="355" spans="3:3">
      <c r="C355" s="4"/>
    </row>
    <row r="356" spans="3:3">
      <c r="C356" s="4"/>
    </row>
    <row r="357" spans="3:3">
      <c r="C357" s="4"/>
    </row>
    <row r="358" spans="3:3">
      <c r="C358" s="4"/>
    </row>
    <row r="359" spans="3:3">
      <c r="C359" s="4"/>
    </row>
    <row r="360" spans="3:3">
      <c r="C360" s="4"/>
    </row>
    <row r="361" spans="3:3">
      <c r="C361" s="4"/>
    </row>
    <row r="362" spans="3:3">
      <c r="C362" s="4"/>
    </row>
    <row r="363" spans="3:3">
      <c r="C363" s="4"/>
    </row>
    <row r="364" spans="3:3">
      <c r="C364" s="4"/>
    </row>
    <row r="365" spans="3:3">
      <c r="C365" s="4"/>
    </row>
    <row r="366" spans="3:3">
      <c r="C366" s="4"/>
    </row>
    <row r="367" spans="3:3">
      <c r="C367" s="4"/>
    </row>
    <row r="368" spans="3:3">
      <c r="C368" s="4"/>
    </row>
    <row r="369" spans="3:3">
      <c r="C369" s="4"/>
    </row>
    <row r="370" spans="3:3">
      <c r="C370" s="4"/>
    </row>
    <row r="371" spans="3:3">
      <c r="C371" s="4"/>
    </row>
    <row r="372" spans="3:3">
      <c r="C372" s="4"/>
    </row>
    <row r="373" spans="3:3">
      <c r="C373" s="4"/>
    </row>
    <row r="374" spans="3:3">
      <c r="C374" s="4"/>
    </row>
    <row r="375" spans="3:3">
      <c r="C375" s="4"/>
    </row>
    <row r="376" spans="3:3">
      <c r="C376" s="4"/>
    </row>
    <row r="377" spans="3:3">
      <c r="C377" s="4"/>
    </row>
    <row r="378" spans="3:3">
      <c r="C378" s="4"/>
    </row>
    <row r="379" spans="3:3">
      <c r="C379" s="4"/>
    </row>
    <row r="380" spans="3:3">
      <c r="C380" s="4"/>
    </row>
    <row r="381" spans="3:3">
      <c r="C381" s="4"/>
    </row>
  </sheetData>
  <sheetProtection algorithmName="SHA-512" hashValue="2WrS8FduAJpsPD5FYTD8Zk68bvm1JZHvO6rpRPZWNsCM/i7OTjQAkPIGEOq1uUh1ca6X5Ez5req4Xfo7IjgLKA==" saltValue="rT47retwOHCb9dFJ7CyU/Q==" spinCount="100000" sheet="1" objects="1" scenarios="1" formatCells="0"/>
  <pageMargins left="0.7" right="0.7" top="0.78740157499999996" bottom="0.78740157499999996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>
  <sheetPr>
    <tabColor indexed="36"/>
  </sheetPr>
  <dimension ref="A1:CU381"/>
  <sheetViews>
    <sheetView zoomScale="75" zoomScaleNormal="75" workbookViewId="0"/>
  </sheetViews>
  <sheetFormatPr defaultRowHeight="12.75"/>
  <cols>
    <col min="1" max="1" width="2.28515625" customWidth="1"/>
    <col min="2" max="2" width="57.5703125" customWidth="1"/>
    <col min="3" max="3" width="8.7109375" customWidth="1"/>
    <col min="4" max="4" width="15.85546875" style="182" customWidth="1"/>
    <col min="5" max="5" width="9.140625" style="182"/>
    <col min="6" max="6" width="4" customWidth="1"/>
    <col min="7" max="7" width="45.7109375" customWidth="1"/>
    <col min="8" max="8" width="14.140625" customWidth="1"/>
    <col min="9" max="9" width="12.7109375" customWidth="1"/>
    <col min="10" max="10" width="11.85546875" customWidth="1"/>
    <col min="11" max="11" width="18.28515625" customWidth="1"/>
  </cols>
  <sheetData>
    <row r="1" spans="1:99">
      <c r="A1" s="8"/>
      <c r="B1" s="8"/>
      <c r="C1" s="8"/>
      <c r="D1" s="169"/>
      <c r="E1" s="169"/>
      <c r="F1" s="8"/>
      <c r="G1" s="8"/>
      <c r="H1" s="8"/>
      <c r="I1" s="8"/>
      <c r="J1" s="8"/>
      <c r="K1" s="8"/>
      <c r="L1" s="8"/>
    </row>
    <row r="2" spans="1:99" ht="14.25">
      <c r="A2" s="8"/>
      <c r="B2" s="29" t="s">
        <v>155</v>
      </c>
      <c r="C2" s="13"/>
      <c r="D2" s="177"/>
      <c r="E2" s="172"/>
      <c r="F2" s="13"/>
      <c r="G2" s="29" t="s">
        <v>151</v>
      </c>
      <c r="H2" s="13"/>
      <c r="I2" s="13"/>
      <c r="J2" s="7"/>
      <c r="K2" s="7"/>
      <c r="L2" s="7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</row>
    <row r="3" spans="1:99" s="74" customFormat="1" ht="15" thickBot="1">
      <c r="A3" s="11"/>
      <c r="B3" s="63"/>
      <c r="C3" s="9"/>
      <c r="D3" s="184"/>
      <c r="E3" s="184"/>
      <c r="F3" s="9"/>
      <c r="G3" s="63"/>
      <c r="H3" s="9"/>
      <c r="I3" s="9"/>
      <c r="J3" s="9"/>
      <c r="K3" s="9"/>
      <c r="L3" s="9"/>
      <c r="M3" s="73"/>
      <c r="N3" s="73"/>
      <c r="O3" s="73"/>
      <c r="P3" s="73"/>
      <c r="Q3" s="73"/>
      <c r="R3" s="73"/>
      <c r="S3" s="73"/>
      <c r="T3" s="73"/>
      <c r="U3" s="73"/>
      <c r="V3" s="73"/>
      <c r="W3" s="73"/>
      <c r="X3" s="73"/>
      <c r="Y3" s="73"/>
      <c r="Z3" s="73"/>
      <c r="AA3" s="73"/>
      <c r="AB3" s="73"/>
      <c r="AC3" s="73"/>
      <c r="AD3" s="73"/>
      <c r="AE3" s="73"/>
      <c r="AF3" s="73"/>
      <c r="AG3" s="73"/>
      <c r="AH3" s="73"/>
      <c r="AI3" s="73"/>
      <c r="AJ3" s="73"/>
      <c r="AK3" s="73"/>
      <c r="AL3" s="73"/>
      <c r="AM3" s="73"/>
      <c r="AN3" s="73"/>
      <c r="AO3" s="73"/>
      <c r="AP3" s="73"/>
      <c r="AQ3" s="73"/>
      <c r="AR3" s="73"/>
      <c r="AS3" s="73"/>
      <c r="AT3" s="73"/>
      <c r="AU3" s="73"/>
      <c r="AV3" s="73"/>
      <c r="AW3" s="73"/>
      <c r="AX3" s="73"/>
      <c r="AY3" s="73"/>
      <c r="AZ3" s="73"/>
      <c r="BA3" s="73"/>
      <c r="BB3" s="73"/>
      <c r="BC3" s="73"/>
      <c r="BD3" s="73"/>
      <c r="BE3" s="73"/>
      <c r="BF3" s="73"/>
      <c r="BG3" s="73"/>
      <c r="BH3" s="73"/>
      <c r="BI3" s="73"/>
      <c r="BJ3" s="73"/>
      <c r="BK3" s="73"/>
      <c r="BL3" s="73"/>
      <c r="BM3" s="73"/>
      <c r="BN3" s="73"/>
      <c r="BO3" s="73"/>
      <c r="BP3" s="73"/>
      <c r="BQ3" s="73"/>
      <c r="BR3" s="73"/>
      <c r="BS3" s="73"/>
      <c r="BT3" s="73"/>
      <c r="BU3" s="73"/>
      <c r="BV3" s="73"/>
      <c r="BW3" s="73"/>
      <c r="BX3" s="73"/>
      <c r="BY3" s="73"/>
      <c r="BZ3" s="73"/>
      <c r="CA3" s="73"/>
      <c r="CB3" s="73"/>
      <c r="CC3" s="73"/>
      <c r="CD3" s="73"/>
      <c r="CE3" s="73"/>
      <c r="CF3" s="73"/>
      <c r="CG3" s="73"/>
      <c r="CH3" s="73"/>
      <c r="CI3" s="73"/>
      <c r="CJ3" s="73"/>
      <c r="CK3" s="73"/>
      <c r="CL3" s="73"/>
      <c r="CM3" s="73"/>
      <c r="CN3" s="73"/>
      <c r="CO3" s="73"/>
      <c r="CP3" s="73"/>
      <c r="CQ3" s="73"/>
      <c r="CR3" s="73"/>
      <c r="CS3" s="73"/>
      <c r="CT3" s="73"/>
      <c r="CU3" s="73"/>
    </row>
    <row r="4" spans="1:99" ht="7.5" customHeight="1" thickTop="1" thickBot="1">
      <c r="A4" s="8"/>
      <c r="B4" s="7"/>
      <c r="C4" s="7"/>
      <c r="D4" s="172"/>
      <c r="E4" s="172"/>
      <c r="F4" s="68"/>
      <c r="G4" s="69"/>
      <c r="H4" s="70"/>
      <c r="I4" s="71"/>
      <c r="J4" s="7"/>
      <c r="K4" s="7"/>
      <c r="L4" s="7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</row>
    <row r="5" spans="1:99" ht="42" customHeight="1" thickTop="1">
      <c r="A5" s="8"/>
      <c r="B5" s="15" t="s">
        <v>26</v>
      </c>
      <c r="C5" s="16" t="s">
        <v>27</v>
      </c>
      <c r="D5" s="189" t="s">
        <v>67</v>
      </c>
      <c r="E5" s="172"/>
      <c r="F5" s="54" t="s">
        <v>50</v>
      </c>
      <c r="G5" s="67" t="s">
        <v>46</v>
      </c>
      <c r="H5" s="75" t="s">
        <v>47</v>
      </c>
      <c r="I5" s="56" t="s">
        <v>53</v>
      </c>
      <c r="J5" s="7"/>
      <c r="K5" s="7"/>
      <c r="L5" s="7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</row>
    <row r="6" spans="1:99" ht="14.25">
      <c r="A6" s="8"/>
      <c r="B6" s="17" t="s">
        <v>140</v>
      </c>
      <c r="C6" s="18" t="s">
        <v>68</v>
      </c>
      <c r="D6" s="174"/>
      <c r="E6" s="172"/>
      <c r="F6" s="24">
        <v>1</v>
      </c>
      <c r="G6" s="21" t="s">
        <v>87</v>
      </c>
      <c r="H6" s="105" t="e">
        <f>((D20-D22)/(D6+D7+D8+D9+D10+D11+D12+D13))*100</f>
        <v>#DIV/0!</v>
      </c>
      <c r="I6" s="25">
        <f>IF((D6+D7+D8+D9+D10+D11+D12+D13)=0,0,IF((H6)&lt;=0,0,IF(H6&lt;1.5,1,IF(H6&gt;3,3,2))))</f>
        <v>0</v>
      </c>
      <c r="J6" s="10"/>
      <c r="K6" s="10"/>
      <c r="L6" s="10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</row>
    <row r="7" spans="1:99" ht="14.25">
      <c r="A7" s="8"/>
      <c r="B7" s="104" t="s">
        <v>113</v>
      </c>
      <c r="C7" s="103"/>
      <c r="D7" s="174"/>
      <c r="E7" s="172"/>
      <c r="F7" s="24">
        <v>2</v>
      </c>
      <c r="G7" s="21" t="s">
        <v>88</v>
      </c>
      <c r="H7" s="105" t="e">
        <f>((D20-D22)/((D6+D7+D8+D9+D10+D11+D12+D13)-(D14+D15)))*100</f>
        <v>#DIV/0!</v>
      </c>
      <c r="I7" s="106">
        <f>IF(AND((D20-D22)&lt;0,(D6+D7+D8+D9+D10+D11+D12+D13-D14-D15)&lt;0),0,IF(D6+D7+D8+D9+D10+D11+D12+D13-D14-D15&lt;=0,0,IF((H7)&lt;=0,0,IF(H7&lt;1.7,1,IF(H7&gt;4,3,2)))))</f>
        <v>0</v>
      </c>
      <c r="J7" s="10"/>
      <c r="K7" s="10"/>
      <c r="L7" s="10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</row>
    <row r="8" spans="1:99" ht="14.25">
      <c r="A8" s="8"/>
      <c r="B8" s="17" t="s">
        <v>76</v>
      </c>
      <c r="C8" s="18" t="s">
        <v>69</v>
      </c>
      <c r="D8" s="174"/>
      <c r="E8" s="172"/>
      <c r="F8" s="24">
        <v>3</v>
      </c>
      <c r="G8" s="21" t="s">
        <v>25</v>
      </c>
      <c r="H8" s="105" t="e">
        <f>((D14+D15)/(D6+D7+D8+D9+D10+D11+D12+D13))*100</f>
        <v>#DIV/0!</v>
      </c>
      <c r="I8" s="106">
        <f>IF((D6+D7+D8+D9+D10+D11+D12+D13)=0,0,IF((H8)&gt;=100,0,IF(H8&lt;30,3,IF(H8&gt;50,1,2))))</f>
        <v>0</v>
      </c>
      <c r="J8" s="10"/>
      <c r="K8" s="10"/>
      <c r="L8" s="10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</row>
    <row r="9" spans="1:99" ht="14.25">
      <c r="A9" s="8"/>
      <c r="B9" s="17" t="s">
        <v>77</v>
      </c>
      <c r="C9" s="18" t="s">
        <v>70</v>
      </c>
      <c r="D9" s="174"/>
      <c r="E9" s="172"/>
      <c r="F9" s="24">
        <v>4</v>
      </c>
      <c r="G9" s="21" t="s">
        <v>107</v>
      </c>
      <c r="H9" s="105" t="e">
        <f>((D6+D7+D8+D9+D10+D11+D12+D13)-(D14+D15))/(D6+D7)</f>
        <v>#DIV/0!</v>
      </c>
      <c r="I9" s="106">
        <f>IF(AND((D6+D7)=0,(D6+D7+D8+D9+D10+D11+D12+D13-D14-D15)&lt;0),0,IF((D6+D7)=0,3,IF((H9)&lt;=0,0,IF(H9&lt;0.51,1,IF(H9&gt;1,3,2)))))</f>
        <v>3</v>
      </c>
      <c r="J9" s="10"/>
      <c r="K9" s="10"/>
      <c r="L9" s="10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</row>
    <row r="10" spans="1:99" ht="14.25">
      <c r="A10" s="8"/>
      <c r="B10" s="104" t="s">
        <v>114</v>
      </c>
      <c r="C10" s="103"/>
      <c r="D10" s="174"/>
      <c r="E10" s="172"/>
      <c r="F10" s="24">
        <v>5</v>
      </c>
      <c r="G10" s="21" t="s">
        <v>89</v>
      </c>
      <c r="H10" s="115" t="e">
        <f>D19/D18</f>
        <v>#DIV/0!</v>
      </c>
      <c r="I10" s="106">
        <f>IF(AND(D18&lt;=0,D19&lt;=0),0,IF(D18&lt;=0,0,IF(H10&gt;1,0,IF(H10&lt;0.95,3,IF(H10&gt;0.99,1,2)))))</f>
        <v>0</v>
      </c>
      <c r="J10" s="10"/>
      <c r="K10" s="10"/>
      <c r="L10" s="10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</row>
    <row r="11" spans="1:99" ht="14.25">
      <c r="A11" s="8"/>
      <c r="B11" s="17" t="s">
        <v>78</v>
      </c>
      <c r="C11" s="18" t="s">
        <v>71</v>
      </c>
      <c r="D11" s="174"/>
      <c r="E11" s="172"/>
      <c r="F11" s="24">
        <v>6</v>
      </c>
      <c r="G11" s="21" t="s">
        <v>90</v>
      </c>
      <c r="H11" s="105" t="e">
        <f>(D11/D18)*360</f>
        <v>#DIV/0!</v>
      </c>
      <c r="I11" s="106">
        <f>IF(AND(D18&lt;=0,D11&lt;=0),1,IF(D18&lt;=0,1,IF(D11&lt;=0,1,IF(H11&lt;40,3,IF(H11&gt;70,1,2)))))</f>
        <v>1</v>
      </c>
      <c r="J11" s="10"/>
      <c r="K11" s="10"/>
      <c r="L11" s="10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</row>
    <row r="12" spans="1:99" ht="14.25">
      <c r="A12" s="8"/>
      <c r="B12" s="17" t="s">
        <v>110</v>
      </c>
      <c r="C12" s="18" t="s">
        <v>72</v>
      </c>
      <c r="D12" s="174"/>
      <c r="E12" s="172"/>
      <c r="F12" s="24">
        <v>7</v>
      </c>
      <c r="G12" s="21" t="s">
        <v>91</v>
      </c>
      <c r="H12" s="105" t="e">
        <f>D18/(D6+D7+D8+D9+D10+D11+D12+D13)</f>
        <v>#DIV/0!</v>
      </c>
      <c r="I12" s="106">
        <f>IF(AND(D18&lt;=0,(D6+D7+D8+D9+D10+D11+D12+D13)&lt;=0),1,IF((D6+D7+D8+D9+D10+D11+D12+D13)&lt;=0,1,IF(H12&lt;0.3,1,IF(H12&gt;1,3,2))))</f>
        <v>1</v>
      </c>
      <c r="J12" s="10"/>
      <c r="K12" s="10"/>
      <c r="L12" s="10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</row>
    <row r="13" spans="1:99" ht="14.25">
      <c r="A13" s="8"/>
      <c r="B13" s="17" t="s">
        <v>112</v>
      </c>
      <c r="C13" s="18" t="s">
        <v>73</v>
      </c>
      <c r="D13" s="174"/>
      <c r="E13" s="172"/>
      <c r="F13" s="24">
        <v>8</v>
      </c>
      <c r="G13" s="21" t="s">
        <v>156</v>
      </c>
      <c r="H13" s="105" t="e">
        <f>(D12+D8+D9+D10)/D14</f>
        <v>#DIV/0!</v>
      </c>
      <c r="I13" s="106">
        <f>IF(AND(D14&lt;=0,(D12+D8+D9+D10)&lt;=0),1,IF(D14&lt;=0,3,IF(H13&lt;0.7,1,IF(H13&gt;1.5,3,2))))</f>
        <v>1</v>
      </c>
      <c r="J13" s="10"/>
      <c r="K13" s="10"/>
      <c r="L13" s="10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</row>
    <row r="14" spans="1:99" ht="14.25">
      <c r="A14" s="8"/>
      <c r="B14" s="17" t="s">
        <v>111</v>
      </c>
      <c r="C14" s="18" t="s">
        <v>74</v>
      </c>
      <c r="D14" s="174"/>
      <c r="E14" s="172"/>
      <c r="F14" s="24">
        <v>9</v>
      </c>
      <c r="G14" s="21" t="s">
        <v>92</v>
      </c>
      <c r="H14" s="105" t="e">
        <f>(D14+D15)/D20</f>
        <v>#DIV/0!</v>
      </c>
      <c r="I14" s="106">
        <f>IF(AND((D14+D15)=0,D20&gt;0),3,IF(D20&lt;=0,0,IF(H14&gt;7,1,IF(H14&lt;=0,0,IF(H14&lt;5,3,2)))))</f>
        <v>0</v>
      </c>
      <c r="J14" s="10"/>
      <c r="K14" s="10"/>
      <c r="L14" s="10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</row>
    <row r="15" spans="1:99" ht="15" thickBot="1">
      <c r="A15" s="8"/>
      <c r="B15" s="19" t="s">
        <v>5</v>
      </c>
      <c r="C15" s="20" t="s">
        <v>75</v>
      </c>
      <c r="D15" s="176"/>
      <c r="E15" s="172"/>
      <c r="F15" s="111">
        <v>10</v>
      </c>
      <c r="G15" s="112" t="s">
        <v>153</v>
      </c>
      <c r="H15" s="113" t="e">
        <f>(((D6+D7+D10+D13)-('2013-DE'!D6+'2013-DE'!D7+'2013-DE'!D10+'2013-DE'!D13)+D22)/('2013-DE'!D6+'2013-DE'!D7+'2013-DE'!D10+'2013-DE'!D13))*100</f>
        <v>#DIV/0!</v>
      </c>
      <c r="I15" s="114">
        <f>IF(AND((D6+D7+D10+D13)=0,D22=0,('2013-DE'!D6+'2013-DE'!D7+'2013-DE'!D10+'2013-DE'!D13)=0),0, IF(('2013-DE'!D6+'2013-DE'!D7+'2013-DE'!D10+'2013-DE'!D13)=0,3, IF(H15&lt;=0,0, IF(H15&lt;2.51,1, IF(H15&gt;5,3,2)))))</f>
        <v>0</v>
      </c>
      <c r="J15" s="10"/>
      <c r="K15" s="10"/>
      <c r="L15" s="10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</row>
    <row r="16" spans="1:99" ht="16.5" thickTop="1" thickBot="1">
      <c r="A16" s="8"/>
      <c r="B16" s="10"/>
      <c r="C16" s="30"/>
      <c r="D16" s="190"/>
      <c r="E16" s="172"/>
      <c r="F16" s="26" t="s">
        <v>54</v>
      </c>
      <c r="G16" s="27" t="s">
        <v>154</v>
      </c>
      <c r="H16" s="27"/>
      <c r="I16" s="28">
        <f>SUM(I6:I15)</f>
        <v>6</v>
      </c>
      <c r="J16" s="7"/>
      <c r="K16" s="7"/>
      <c r="L16" s="7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</row>
    <row r="17" spans="1:99" ht="29.25" thickTop="1">
      <c r="A17" s="8"/>
      <c r="B17" s="15" t="s">
        <v>26</v>
      </c>
      <c r="C17" s="16" t="s">
        <v>27</v>
      </c>
      <c r="D17" s="189" t="s">
        <v>79</v>
      </c>
      <c r="E17" s="172"/>
      <c r="F17" s="7"/>
      <c r="G17" s="7"/>
      <c r="H17" s="7"/>
      <c r="I17" s="7"/>
      <c r="J17" s="7"/>
      <c r="K17" s="7"/>
      <c r="L17" s="7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</row>
    <row r="18" spans="1:99" ht="15" thickBot="1">
      <c r="A18" s="8"/>
      <c r="B18" s="17" t="s">
        <v>117</v>
      </c>
      <c r="C18" s="18" t="s">
        <v>80</v>
      </c>
      <c r="D18" s="174"/>
      <c r="E18" s="172"/>
      <c r="F18" s="7"/>
      <c r="G18" s="10"/>
      <c r="H18" s="10"/>
      <c r="I18" s="10"/>
      <c r="J18" s="10"/>
      <c r="K18" s="10"/>
      <c r="L18" s="7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</row>
    <row r="19" spans="1:99" ht="14.25">
      <c r="A19" s="8"/>
      <c r="B19" s="17" t="s">
        <v>118</v>
      </c>
      <c r="C19" s="18" t="s">
        <v>81</v>
      </c>
      <c r="D19" s="174"/>
      <c r="E19" s="172"/>
      <c r="F19" s="8"/>
      <c r="G19" s="40" t="s">
        <v>85</v>
      </c>
      <c r="H19" s="41"/>
      <c r="I19" s="37"/>
      <c r="J19" s="37"/>
      <c r="K19" s="37"/>
      <c r="L19" s="7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</row>
    <row r="20" spans="1:99" ht="15" thickBot="1">
      <c r="A20" s="8"/>
      <c r="B20" s="19" t="s">
        <v>163</v>
      </c>
      <c r="C20" s="20" t="s">
        <v>52</v>
      </c>
      <c r="D20" s="176"/>
      <c r="E20" s="172"/>
      <c r="F20" s="8"/>
      <c r="G20" s="42" t="s">
        <v>108</v>
      </c>
      <c r="H20" s="43"/>
      <c r="I20" s="37"/>
      <c r="J20" s="37"/>
      <c r="K20" s="37"/>
      <c r="L20" s="7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</row>
    <row r="21" spans="1:99" ht="15.75" thickTop="1" thickBot="1">
      <c r="A21" s="8"/>
      <c r="B21" s="10"/>
      <c r="C21" s="30"/>
      <c r="D21" s="190"/>
      <c r="E21" s="191"/>
      <c r="F21" s="7"/>
      <c r="G21" s="44" t="s">
        <v>109</v>
      </c>
      <c r="H21" s="45"/>
      <c r="I21" s="39"/>
      <c r="J21" s="39"/>
      <c r="K21" s="37"/>
      <c r="L21" s="7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</row>
    <row r="22" spans="1:99" ht="15.75" thickTop="1" thickBot="1">
      <c r="A22" s="8"/>
      <c r="B22" s="35" t="s">
        <v>82</v>
      </c>
      <c r="C22" s="36" t="s">
        <v>83</v>
      </c>
      <c r="D22" s="192"/>
      <c r="E22" s="191"/>
      <c r="F22" s="7"/>
      <c r="G22" s="6"/>
      <c r="H22" s="6"/>
      <c r="I22" s="6"/>
      <c r="J22" s="6"/>
      <c r="K22" s="6"/>
      <c r="L22" s="7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</row>
    <row r="23" spans="1:99" ht="15" thickTop="1">
      <c r="A23" s="8"/>
      <c r="E23" s="193"/>
      <c r="F23" s="7"/>
      <c r="G23" s="40" t="s">
        <v>84</v>
      </c>
      <c r="H23" s="46"/>
      <c r="I23" s="10"/>
      <c r="J23" s="10"/>
      <c r="K23" s="10"/>
      <c r="L23" s="7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</row>
    <row r="24" spans="1:99" ht="14.25">
      <c r="A24" s="8"/>
      <c r="E24" s="193"/>
      <c r="F24" s="7"/>
      <c r="G24" s="42" t="s">
        <v>94</v>
      </c>
      <c r="H24" s="47"/>
      <c r="I24" s="38"/>
      <c r="J24" s="10"/>
      <c r="K24" s="32"/>
      <c r="L24" s="7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</row>
    <row r="25" spans="1:99" ht="15" thickBot="1">
      <c r="A25" s="8"/>
      <c r="B25" s="10"/>
      <c r="C25" s="30"/>
      <c r="D25" s="190"/>
      <c r="E25" s="193"/>
      <c r="F25" s="7"/>
      <c r="G25" s="44" t="s">
        <v>95</v>
      </c>
      <c r="H25" s="48"/>
      <c r="I25" s="38"/>
      <c r="J25" s="10"/>
      <c r="K25" s="10"/>
      <c r="L25" s="7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</row>
    <row r="26" spans="1:99" ht="15" thickBot="1">
      <c r="A26" s="8"/>
      <c r="B26" s="10"/>
      <c r="C26" s="30"/>
      <c r="D26" s="190"/>
      <c r="E26" s="193"/>
      <c r="F26" s="7"/>
      <c r="G26" s="6"/>
      <c r="H26" s="10"/>
      <c r="I26" s="10"/>
      <c r="J26" s="10"/>
      <c r="K26" s="10"/>
      <c r="L26" s="7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</row>
    <row r="27" spans="1:99" ht="15" thickBot="1">
      <c r="A27" s="8"/>
      <c r="B27" s="10"/>
      <c r="C27" s="30"/>
      <c r="D27" s="190"/>
      <c r="E27" s="193"/>
      <c r="F27" s="7"/>
      <c r="G27" s="49" t="s">
        <v>86</v>
      </c>
      <c r="H27" s="10"/>
      <c r="I27" s="10"/>
      <c r="J27" s="10"/>
      <c r="K27" s="10"/>
      <c r="L27" s="7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</row>
    <row r="28" spans="1:99" ht="14.25">
      <c r="A28" s="8"/>
      <c r="B28" s="10"/>
      <c r="C28" s="30"/>
      <c r="D28" s="190"/>
      <c r="E28" s="193"/>
      <c r="F28" s="7"/>
      <c r="G28" s="10"/>
      <c r="H28" s="10"/>
      <c r="I28" s="10"/>
      <c r="J28" s="10"/>
      <c r="K28" s="10"/>
      <c r="L28" s="7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</row>
    <row r="29" spans="1:99" ht="14.25">
      <c r="A29" s="8"/>
      <c r="B29" s="10"/>
      <c r="C29" s="30"/>
      <c r="D29" s="190"/>
      <c r="E29" s="193"/>
      <c r="F29" s="7"/>
      <c r="G29" s="10" t="s">
        <v>115</v>
      </c>
      <c r="H29" s="10"/>
      <c r="I29" s="10"/>
      <c r="J29" s="10"/>
      <c r="K29" s="10"/>
      <c r="L29" s="7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</row>
    <row r="30" spans="1:99" ht="14.25">
      <c r="A30" s="8"/>
      <c r="B30" s="31"/>
      <c r="C30" s="33"/>
      <c r="D30" s="194"/>
      <c r="E30" s="193"/>
      <c r="F30" s="7"/>
      <c r="G30" s="10" t="s">
        <v>116</v>
      </c>
      <c r="H30" s="10"/>
      <c r="I30" s="10"/>
      <c r="J30" s="10"/>
      <c r="K30" s="10"/>
      <c r="L30" s="7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</row>
    <row r="31" spans="1:99" ht="14.25">
      <c r="A31" s="8"/>
      <c r="B31" s="31"/>
      <c r="C31" s="33"/>
      <c r="D31" s="194"/>
      <c r="E31" s="193"/>
      <c r="F31" s="7"/>
      <c r="G31" s="7"/>
      <c r="H31" s="7"/>
      <c r="I31" s="7"/>
      <c r="J31" s="7"/>
      <c r="K31" s="7"/>
      <c r="L31" s="7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</row>
    <row r="32" spans="1:99" ht="14.25">
      <c r="A32" s="8"/>
      <c r="B32" s="31"/>
      <c r="C32" s="33"/>
      <c r="D32" s="194"/>
      <c r="E32" s="193"/>
      <c r="F32" s="7"/>
      <c r="G32" s="7"/>
      <c r="H32" s="7"/>
      <c r="I32" s="7"/>
      <c r="J32" s="7"/>
      <c r="K32" s="7"/>
      <c r="L32" s="7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</row>
    <row r="33" spans="1:99" ht="14.25">
      <c r="A33" s="8"/>
      <c r="B33" s="31"/>
      <c r="C33" s="33"/>
      <c r="D33" s="194"/>
      <c r="E33" s="193"/>
      <c r="F33" s="7"/>
      <c r="G33" s="7"/>
      <c r="H33" s="7"/>
      <c r="I33" s="7"/>
      <c r="J33" s="7"/>
      <c r="K33" s="7"/>
      <c r="L33" s="7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</row>
    <row r="34" spans="1:99" ht="14.25">
      <c r="A34" s="8"/>
      <c r="B34" s="31"/>
      <c r="C34" s="33"/>
      <c r="D34" s="194"/>
      <c r="E34" s="193"/>
      <c r="F34" s="7"/>
      <c r="G34" s="7"/>
      <c r="H34" s="7"/>
      <c r="I34" s="7"/>
      <c r="J34" s="7"/>
      <c r="K34" s="7"/>
      <c r="L34" s="7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</row>
    <row r="35" spans="1:99" ht="14.25">
      <c r="A35" s="8"/>
      <c r="B35" s="31"/>
      <c r="C35" s="33"/>
      <c r="D35" s="194"/>
      <c r="E35" s="193"/>
      <c r="F35" s="7"/>
      <c r="G35" s="7"/>
      <c r="H35" s="7"/>
      <c r="I35" s="7"/>
      <c r="J35" s="7"/>
      <c r="K35" s="7"/>
      <c r="L35" s="7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</row>
    <row r="36" spans="1:99" ht="14.25">
      <c r="A36" s="8"/>
      <c r="B36" s="31"/>
      <c r="C36" s="33"/>
      <c r="D36" s="194"/>
      <c r="E36" s="193"/>
      <c r="F36" s="7"/>
      <c r="G36" s="7"/>
      <c r="H36" s="7"/>
      <c r="I36" s="7"/>
      <c r="J36" s="7"/>
      <c r="K36" s="7"/>
      <c r="L36" s="7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</row>
    <row r="37" spans="1:99" ht="14.25">
      <c r="A37" s="8"/>
      <c r="B37" s="31"/>
      <c r="C37" s="33"/>
      <c r="D37" s="194"/>
      <c r="E37" s="193"/>
      <c r="F37" s="7"/>
      <c r="G37" s="7"/>
      <c r="H37" s="7"/>
      <c r="I37" s="7"/>
      <c r="J37" s="7"/>
      <c r="K37" s="7"/>
      <c r="L37" s="7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</row>
    <row r="38" spans="1:99" ht="14.25">
      <c r="A38" s="8"/>
      <c r="B38" s="31"/>
      <c r="C38" s="33"/>
      <c r="D38" s="194"/>
      <c r="E38" s="193"/>
      <c r="F38" s="7"/>
      <c r="G38" s="7"/>
      <c r="H38" s="7"/>
      <c r="I38" s="7"/>
      <c r="J38" s="7"/>
      <c r="K38" s="7"/>
      <c r="L38" s="7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</row>
    <row r="39" spans="1:99" ht="14.25">
      <c r="A39" s="8"/>
      <c r="B39" s="31"/>
      <c r="C39" s="33"/>
      <c r="D39" s="194"/>
      <c r="E39" s="193"/>
      <c r="F39" s="7"/>
      <c r="G39" s="7"/>
      <c r="H39" s="7"/>
      <c r="I39" s="7"/>
      <c r="J39" s="7"/>
      <c r="K39" s="7"/>
      <c r="L39" s="7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</row>
    <row r="40" spans="1:99" ht="14.25">
      <c r="A40" s="8"/>
      <c r="B40" s="31"/>
      <c r="C40" s="34"/>
      <c r="D40" s="193"/>
      <c r="E40" s="193"/>
      <c r="F40" s="7"/>
      <c r="G40" s="7"/>
      <c r="H40" s="7"/>
      <c r="I40" s="7"/>
      <c r="J40" s="7"/>
      <c r="K40" s="7"/>
      <c r="L40" s="7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</row>
    <row r="41" spans="1:99" ht="14.25">
      <c r="A41" s="8"/>
      <c r="B41" s="31"/>
      <c r="C41" s="34"/>
      <c r="D41" s="193"/>
      <c r="E41" s="193"/>
      <c r="F41" s="7"/>
      <c r="G41" s="7"/>
      <c r="H41" s="7"/>
      <c r="I41" s="7"/>
      <c r="J41" s="7"/>
      <c r="K41" s="7"/>
      <c r="L41" s="7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</row>
    <row r="42" spans="1:99" ht="14.25">
      <c r="A42" s="8"/>
      <c r="B42" s="7"/>
      <c r="C42" s="14"/>
      <c r="D42" s="172"/>
      <c r="E42" s="172"/>
      <c r="F42" s="7"/>
      <c r="G42" s="7"/>
      <c r="H42" s="7"/>
      <c r="I42" s="7"/>
      <c r="J42" s="7"/>
      <c r="K42" s="7"/>
      <c r="L42" s="7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</row>
    <row r="43" spans="1:99" ht="14.25">
      <c r="B43" s="1"/>
      <c r="C43" s="3"/>
      <c r="D43" s="183"/>
      <c r="E43" s="18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</row>
    <row r="44" spans="1:99" ht="14.25">
      <c r="B44" s="1"/>
      <c r="C44" s="3"/>
      <c r="D44" s="183"/>
      <c r="E44" s="183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</row>
    <row r="45" spans="1:99" ht="14.25">
      <c r="B45" s="1"/>
      <c r="C45" s="3"/>
      <c r="D45" s="183"/>
      <c r="E45" s="18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</row>
    <row r="46" spans="1:99" ht="14.25">
      <c r="B46" s="1"/>
      <c r="C46" s="3"/>
      <c r="D46" s="183"/>
      <c r="E46" s="183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</row>
    <row r="47" spans="1:99" ht="14.25">
      <c r="B47" s="1"/>
      <c r="C47" s="3"/>
      <c r="D47" s="183"/>
      <c r="E47" s="183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</row>
    <row r="48" spans="1:99" ht="14.25">
      <c r="B48" s="1"/>
      <c r="C48" s="3"/>
      <c r="D48" s="183"/>
      <c r="E48" s="183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</row>
    <row r="49" spans="2:99" ht="14.25">
      <c r="B49" s="1"/>
      <c r="C49" s="3"/>
      <c r="D49" s="183"/>
      <c r="E49" s="183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</row>
    <row r="50" spans="2:99" ht="14.25">
      <c r="B50" s="1"/>
      <c r="C50" s="3"/>
      <c r="D50" s="183"/>
      <c r="E50" s="183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</row>
    <row r="51" spans="2:99" ht="14.25">
      <c r="B51" s="1"/>
      <c r="C51" s="3"/>
      <c r="D51" s="183"/>
      <c r="E51" s="183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</row>
    <row r="52" spans="2:99" ht="14.25">
      <c r="B52" s="1"/>
      <c r="C52" s="3"/>
      <c r="D52" s="183"/>
      <c r="E52" s="183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</row>
    <row r="53" spans="2:99" ht="14.25">
      <c r="B53" s="1"/>
      <c r="C53" s="3"/>
      <c r="D53" s="183"/>
      <c r="E53" s="183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</row>
    <row r="54" spans="2:99" ht="14.25">
      <c r="B54" s="1"/>
      <c r="C54" s="3"/>
      <c r="D54" s="183"/>
      <c r="E54" s="183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</row>
    <row r="55" spans="2:99" ht="14.25">
      <c r="B55" s="1"/>
      <c r="C55" s="3"/>
      <c r="D55" s="183"/>
      <c r="E55" s="183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</row>
    <row r="56" spans="2:99" ht="14.25">
      <c r="B56" s="1"/>
      <c r="C56" s="3"/>
      <c r="D56" s="183"/>
      <c r="E56" s="183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</row>
    <row r="57" spans="2:99" ht="14.25">
      <c r="B57" s="1"/>
      <c r="C57" s="3"/>
      <c r="D57" s="183"/>
      <c r="E57" s="183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</row>
    <row r="58" spans="2:99" ht="14.25">
      <c r="B58" s="1"/>
      <c r="C58" s="3"/>
      <c r="D58" s="183"/>
      <c r="E58" s="183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</row>
    <row r="59" spans="2:99" ht="14.25">
      <c r="B59" s="1"/>
      <c r="C59" s="3"/>
      <c r="D59" s="183"/>
      <c r="E59" s="183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</row>
    <row r="60" spans="2:99" ht="14.25">
      <c r="B60" s="1"/>
      <c r="C60" s="3"/>
      <c r="D60" s="183"/>
      <c r="E60" s="183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</row>
    <row r="61" spans="2:99" ht="14.25">
      <c r="B61" s="1"/>
      <c r="C61" s="3"/>
      <c r="D61" s="183"/>
      <c r="E61" s="183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</row>
    <row r="62" spans="2:99" ht="14.25">
      <c r="B62" s="1"/>
      <c r="C62" s="3"/>
      <c r="D62" s="183"/>
      <c r="E62" s="183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</row>
    <row r="63" spans="2:99" ht="14.25">
      <c r="B63" s="1"/>
      <c r="C63" s="3"/>
      <c r="D63" s="183"/>
      <c r="E63" s="183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</row>
    <row r="64" spans="2:99" ht="14.25">
      <c r="B64" s="1"/>
      <c r="C64" s="3"/>
      <c r="D64" s="183"/>
      <c r="E64" s="183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</row>
    <row r="65" spans="2:99" ht="14.25">
      <c r="B65" s="1"/>
      <c r="C65" s="3"/>
      <c r="D65" s="183"/>
      <c r="E65" s="183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</row>
    <row r="66" spans="2:99" ht="14.25">
      <c r="B66" s="1"/>
      <c r="C66" s="3"/>
      <c r="D66" s="183"/>
      <c r="E66" s="183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</row>
    <row r="67" spans="2:99" ht="14.25">
      <c r="B67" s="1"/>
      <c r="C67" s="3"/>
      <c r="D67" s="183"/>
      <c r="E67" s="183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</row>
    <row r="68" spans="2:99" ht="14.25">
      <c r="B68" s="1"/>
      <c r="C68" s="3"/>
      <c r="D68" s="183"/>
      <c r="E68" s="183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</row>
    <row r="69" spans="2:99" ht="14.25">
      <c r="B69" s="1"/>
      <c r="C69" s="3"/>
      <c r="D69" s="183"/>
      <c r="E69" s="183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</row>
    <row r="70" spans="2:99" ht="14.25">
      <c r="B70" s="1"/>
      <c r="C70" s="3"/>
      <c r="D70" s="183"/>
      <c r="E70" s="183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</row>
    <row r="71" spans="2:99" ht="14.25">
      <c r="B71" s="1"/>
      <c r="C71" s="3"/>
      <c r="D71" s="183"/>
      <c r="E71" s="183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</row>
    <row r="72" spans="2:99" ht="14.25">
      <c r="B72" s="1"/>
      <c r="C72" s="3"/>
      <c r="D72" s="183"/>
      <c r="E72" s="183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/>
    </row>
    <row r="73" spans="2:99" ht="14.25">
      <c r="B73" s="1"/>
      <c r="C73" s="3"/>
      <c r="D73" s="183"/>
      <c r="E73" s="183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</row>
    <row r="74" spans="2:99" ht="14.25">
      <c r="B74" s="1"/>
      <c r="C74" s="3"/>
      <c r="D74" s="183"/>
      <c r="E74" s="183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</row>
    <row r="75" spans="2:99" ht="14.25">
      <c r="B75" s="1"/>
      <c r="C75" s="3"/>
      <c r="D75" s="183"/>
      <c r="E75" s="183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  <c r="CU75" s="1"/>
    </row>
    <row r="76" spans="2:99" ht="14.25">
      <c r="B76" s="1"/>
      <c r="C76" s="3"/>
      <c r="D76" s="183"/>
      <c r="E76" s="183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1"/>
      <c r="CU76" s="1"/>
    </row>
    <row r="77" spans="2:99" ht="14.25">
      <c r="B77" s="1"/>
      <c r="C77" s="3"/>
      <c r="D77" s="183"/>
      <c r="E77" s="183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1"/>
      <c r="CS77" s="1"/>
      <c r="CT77" s="1"/>
      <c r="CU77" s="1"/>
    </row>
    <row r="78" spans="2:99" ht="14.25">
      <c r="B78" s="1"/>
      <c r="C78" s="3"/>
      <c r="D78" s="183"/>
      <c r="E78" s="183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1"/>
      <c r="CS78" s="1"/>
      <c r="CT78" s="1"/>
      <c r="CU78" s="1"/>
    </row>
    <row r="79" spans="2:99" ht="14.25">
      <c r="B79" s="1"/>
      <c r="C79" s="3"/>
      <c r="D79" s="183"/>
      <c r="E79" s="183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1"/>
      <c r="CR79" s="1"/>
      <c r="CS79" s="1"/>
      <c r="CT79" s="1"/>
      <c r="CU79" s="1"/>
    </row>
    <row r="80" spans="2:99" ht="14.25">
      <c r="B80" s="1"/>
      <c r="C80" s="3"/>
      <c r="D80" s="183"/>
      <c r="E80" s="183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1"/>
      <c r="CS80" s="1"/>
      <c r="CT80" s="1"/>
      <c r="CU80" s="1"/>
    </row>
    <row r="81" spans="2:99" ht="14.25">
      <c r="B81" s="1"/>
      <c r="C81" s="3"/>
      <c r="D81" s="183"/>
      <c r="E81" s="183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1"/>
      <c r="CS81" s="1"/>
      <c r="CT81" s="1"/>
      <c r="CU81" s="1"/>
    </row>
    <row r="82" spans="2:99" ht="14.25">
      <c r="B82" s="1"/>
      <c r="C82" s="3"/>
      <c r="D82" s="183"/>
      <c r="E82" s="183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1"/>
      <c r="CR82" s="1"/>
      <c r="CS82" s="1"/>
      <c r="CT82" s="1"/>
      <c r="CU82" s="1"/>
    </row>
    <row r="83" spans="2:99" ht="14.25">
      <c r="B83" s="1"/>
      <c r="C83" s="3"/>
      <c r="D83" s="183"/>
      <c r="E83" s="183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1"/>
      <c r="CR83" s="1"/>
      <c r="CS83" s="1"/>
      <c r="CT83" s="1"/>
      <c r="CU83" s="1"/>
    </row>
    <row r="84" spans="2:99" ht="14.25">
      <c r="B84" s="1"/>
      <c r="C84" s="3"/>
      <c r="D84" s="183"/>
      <c r="E84" s="183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1"/>
      <c r="CR84" s="1"/>
      <c r="CS84" s="1"/>
      <c r="CT84" s="1"/>
      <c r="CU84" s="1"/>
    </row>
    <row r="85" spans="2:99" ht="14.25">
      <c r="B85" s="1"/>
      <c r="C85" s="3"/>
      <c r="D85" s="183"/>
      <c r="E85" s="183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1"/>
      <c r="CR85" s="1"/>
      <c r="CS85" s="1"/>
      <c r="CT85" s="1"/>
      <c r="CU85" s="1"/>
    </row>
    <row r="86" spans="2:99" ht="14.25">
      <c r="B86" s="1"/>
      <c r="C86" s="3"/>
      <c r="D86" s="183"/>
      <c r="E86" s="183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1"/>
      <c r="CR86" s="1"/>
      <c r="CS86" s="1"/>
      <c r="CT86" s="1"/>
      <c r="CU86" s="1"/>
    </row>
    <row r="87" spans="2:99" ht="14.25">
      <c r="B87" s="1"/>
      <c r="C87" s="3"/>
      <c r="D87" s="183"/>
      <c r="E87" s="183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1"/>
      <c r="CR87" s="1"/>
      <c r="CS87" s="1"/>
      <c r="CT87" s="1"/>
      <c r="CU87" s="1"/>
    </row>
    <row r="88" spans="2:99" ht="14.25">
      <c r="B88" s="1"/>
      <c r="C88" s="3"/>
      <c r="D88" s="183"/>
      <c r="E88" s="183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1"/>
      <c r="CR88" s="1"/>
      <c r="CS88" s="1"/>
      <c r="CT88" s="1"/>
      <c r="CU88" s="1"/>
    </row>
    <row r="89" spans="2:99" ht="14.25">
      <c r="B89" s="1"/>
      <c r="C89" s="3"/>
      <c r="D89" s="183"/>
      <c r="E89" s="183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1"/>
      <c r="CR89" s="1"/>
      <c r="CS89" s="1"/>
      <c r="CT89" s="1"/>
      <c r="CU89" s="1"/>
    </row>
    <row r="90" spans="2:99" ht="14.25">
      <c r="B90" s="1"/>
      <c r="C90" s="3"/>
      <c r="D90" s="183"/>
      <c r="E90" s="183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1"/>
      <c r="CR90" s="1"/>
      <c r="CS90" s="1"/>
      <c r="CT90" s="1"/>
      <c r="CU90" s="1"/>
    </row>
    <row r="91" spans="2:99" ht="14.25">
      <c r="B91" s="1"/>
      <c r="C91" s="3"/>
      <c r="D91" s="183"/>
      <c r="E91" s="183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1"/>
      <c r="CR91" s="1"/>
      <c r="CS91" s="1"/>
      <c r="CT91" s="1"/>
      <c r="CU91" s="1"/>
    </row>
    <row r="92" spans="2:99" ht="14.25">
      <c r="B92" s="1"/>
      <c r="C92" s="3"/>
      <c r="D92" s="183"/>
      <c r="E92" s="183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1"/>
      <c r="CR92" s="1"/>
      <c r="CS92" s="1"/>
      <c r="CT92" s="1"/>
      <c r="CU92" s="1"/>
    </row>
    <row r="93" spans="2:99" ht="14.25">
      <c r="B93" s="1"/>
      <c r="C93" s="3"/>
      <c r="D93" s="183"/>
      <c r="E93" s="183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1"/>
      <c r="CR93" s="1"/>
      <c r="CS93" s="1"/>
      <c r="CT93" s="1"/>
      <c r="CU93" s="1"/>
    </row>
    <row r="94" spans="2:99" ht="14.25">
      <c r="B94" s="1"/>
      <c r="C94" s="3"/>
      <c r="D94" s="183"/>
      <c r="E94" s="183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1"/>
      <c r="CR94" s="1"/>
      <c r="CS94" s="1"/>
      <c r="CT94" s="1"/>
      <c r="CU94" s="1"/>
    </row>
    <row r="95" spans="2:99" ht="14.25">
      <c r="B95" s="1"/>
      <c r="C95" s="3"/>
      <c r="D95" s="183"/>
      <c r="E95" s="183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1"/>
      <c r="CR95" s="1"/>
      <c r="CS95" s="1"/>
      <c r="CT95" s="1"/>
      <c r="CU95" s="1"/>
    </row>
    <row r="96" spans="2:99" ht="14.25">
      <c r="B96" s="1"/>
      <c r="C96" s="3"/>
      <c r="D96" s="183"/>
      <c r="E96" s="183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1"/>
      <c r="CR96" s="1"/>
      <c r="CS96" s="1"/>
      <c r="CT96" s="1"/>
      <c r="CU96" s="1"/>
    </row>
    <row r="97" spans="2:99" ht="14.25">
      <c r="B97" s="1"/>
      <c r="C97" s="3"/>
      <c r="D97" s="183"/>
      <c r="E97" s="183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1"/>
      <c r="CR97" s="1"/>
      <c r="CS97" s="1"/>
      <c r="CT97" s="1"/>
      <c r="CU97" s="1"/>
    </row>
    <row r="98" spans="2:99" ht="14.25">
      <c r="B98" s="1"/>
      <c r="C98" s="3"/>
      <c r="D98" s="183"/>
      <c r="E98" s="183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1"/>
      <c r="CR98" s="1"/>
      <c r="CS98" s="1"/>
      <c r="CT98" s="1"/>
      <c r="CU98" s="1"/>
    </row>
    <row r="99" spans="2:99" ht="14.25">
      <c r="B99" s="1"/>
      <c r="C99" s="3"/>
      <c r="D99" s="183"/>
      <c r="E99" s="183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1"/>
      <c r="CR99" s="1"/>
      <c r="CS99" s="1"/>
      <c r="CT99" s="1"/>
      <c r="CU99" s="1"/>
    </row>
    <row r="100" spans="2:99" ht="14.25">
      <c r="B100" s="1"/>
      <c r="C100" s="3"/>
      <c r="D100" s="183"/>
      <c r="E100" s="183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1"/>
      <c r="CR100" s="1"/>
      <c r="CS100" s="1"/>
      <c r="CT100" s="1"/>
      <c r="CU100" s="1"/>
    </row>
    <row r="101" spans="2:99" ht="14.25">
      <c r="B101" s="1"/>
      <c r="C101" s="3"/>
      <c r="D101" s="183"/>
      <c r="E101" s="183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1"/>
      <c r="CR101" s="1"/>
      <c r="CS101" s="1"/>
      <c r="CT101" s="1"/>
      <c r="CU101" s="1"/>
    </row>
    <row r="102" spans="2:99" ht="14.25">
      <c r="B102" s="1"/>
      <c r="C102" s="3"/>
      <c r="D102" s="183"/>
      <c r="E102" s="183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  <c r="CG102" s="1"/>
      <c r="CH102" s="1"/>
      <c r="CI102" s="1"/>
      <c r="CJ102" s="1"/>
      <c r="CK102" s="1"/>
      <c r="CL102" s="1"/>
      <c r="CM102" s="1"/>
      <c r="CN102" s="1"/>
      <c r="CO102" s="1"/>
      <c r="CP102" s="1"/>
      <c r="CQ102" s="1"/>
      <c r="CR102" s="1"/>
      <c r="CS102" s="1"/>
      <c r="CT102" s="1"/>
      <c r="CU102" s="1"/>
    </row>
    <row r="103" spans="2:99" ht="14.25">
      <c r="B103" s="1"/>
      <c r="C103" s="3"/>
      <c r="D103" s="183"/>
      <c r="E103" s="183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1"/>
      <c r="CQ103" s="1"/>
      <c r="CR103" s="1"/>
      <c r="CS103" s="1"/>
      <c r="CT103" s="1"/>
      <c r="CU103" s="1"/>
    </row>
    <row r="104" spans="2:99" ht="14.25">
      <c r="B104" s="1"/>
      <c r="C104" s="3"/>
      <c r="D104" s="183"/>
      <c r="E104" s="183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1"/>
      <c r="CQ104" s="1"/>
      <c r="CR104" s="1"/>
      <c r="CS104" s="1"/>
      <c r="CT104" s="1"/>
      <c r="CU104" s="1"/>
    </row>
    <row r="105" spans="2:99" ht="14.25">
      <c r="B105" s="1"/>
      <c r="C105" s="3"/>
      <c r="D105" s="183"/>
      <c r="E105" s="183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1"/>
      <c r="CQ105" s="1"/>
      <c r="CR105" s="1"/>
      <c r="CS105" s="1"/>
      <c r="CT105" s="1"/>
      <c r="CU105" s="1"/>
    </row>
    <row r="106" spans="2:99" ht="14.25">
      <c r="B106" s="1"/>
      <c r="C106" s="3"/>
      <c r="D106" s="183"/>
      <c r="E106" s="183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1"/>
      <c r="CQ106" s="1"/>
      <c r="CR106" s="1"/>
      <c r="CS106" s="1"/>
      <c r="CT106" s="1"/>
      <c r="CU106" s="1"/>
    </row>
    <row r="107" spans="2:99" ht="14.25">
      <c r="B107" s="1"/>
      <c r="C107" s="3"/>
      <c r="D107" s="183"/>
      <c r="E107" s="183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1"/>
      <c r="CQ107" s="1"/>
      <c r="CR107" s="1"/>
      <c r="CS107" s="1"/>
      <c r="CT107" s="1"/>
      <c r="CU107" s="1"/>
    </row>
    <row r="108" spans="2:99" ht="14.25">
      <c r="B108" s="1"/>
      <c r="C108" s="3"/>
      <c r="D108" s="183"/>
      <c r="E108" s="183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1"/>
      <c r="CQ108" s="1"/>
      <c r="CR108" s="1"/>
      <c r="CS108" s="1"/>
      <c r="CT108" s="1"/>
      <c r="CU108" s="1"/>
    </row>
    <row r="109" spans="2:99" ht="14.25">
      <c r="B109" s="1"/>
      <c r="C109" s="3"/>
      <c r="D109" s="183"/>
      <c r="E109" s="183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1"/>
      <c r="CQ109" s="1"/>
      <c r="CR109" s="1"/>
      <c r="CS109" s="1"/>
      <c r="CT109" s="1"/>
      <c r="CU109" s="1"/>
    </row>
    <row r="110" spans="2:99" ht="14.25">
      <c r="B110" s="1"/>
      <c r="C110" s="3"/>
      <c r="D110" s="183"/>
      <c r="E110" s="183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1"/>
      <c r="CQ110" s="1"/>
      <c r="CR110" s="1"/>
      <c r="CS110" s="1"/>
      <c r="CT110" s="1"/>
      <c r="CU110" s="1"/>
    </row>
    <row r="111" spans="2:99" ht="14.25">
      <c r="B111" s="1"/>
      <c r="C111" s="3"/>
      <c r="D111" s="183"/>
      <c r="E111" s="183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1"/>
      <c r="CQ111" s="1"/>
      <c r="CR111" s="1"/>
      <c r="CS111" s="1"/>
      <c r="CT111" s="1"/>
      <c r="CU111" s="1"/>
    </row>
    <row r="112" spans="2:99" ht="14.25">
      <c r="B112" s="1"/>
      <c r="C112" s="3"/>
      <c r="D112" s="183"/>
      <c r="E112" s="183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1"/>
      <c r="CR112" s="1"/>
      <c r="CS112" s="1"/>
      <c r="CT112" s="1"/>
      <c r="CU112" s="1"/>
    </row>
    <row r="113" spans="2:99" ht="14.25">
      <c r="B113" s="1"/>
      <c r="C113" s="3"/>
      <c r="D113" s="183"/>
      <c r="E113" s="183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1"/>
      <c r="CR113" s="1"/>
      <c r="CS113" s="1"/>
      <c r="CT113" s="1"/>
      <c r="CU113" s="1"/>
    </row>
    <row r="114" spans="2:99" ht="14.25">
      <c r="B114" s="1"/>
      <c r="C114" s="3"/>
      <c r="D114" s="183"/>
      <c r="E114" s="183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1"/>
      <c r="CR114" s="1"/>
      <c r="CS114" s="1"/>
      <c r="CT114" s="1"/>
      <c r="CU114" s="1"/>
    </row>
    <row r="115" spans="2:99" ht="14.25">
      <c r="B115" s="1"/>
      <c r="C115" s="3"/>
      <c r="D115" s="183"/>
      <c r="E115" s="183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1"/>
      <c r="CQ115" s="1"/>
      <c r="CR115" s="1"/>
      <c r="CS115" s="1"/>
      <c r="CT115" s="1"/>
      <c r="CU115" s="1"/>
    </row>
    <row r="116" spans="2:99" ht="14.25">
      <c r="B116" s="1"/>
      <c r="C116" s="3"/>
      <c r="D116" s="183"/>
      <c r="E116" s="183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1"/>
      <c r="CQ116" s="1"/>
      <c r="CR116" s="1"/>
      <c r="CS116" s="1"/>
      <c r="CT116" s="1"/>
      <c r="CU116" s="1"/>
    </row>
    <row r="117" spans="2:99" ht="14.25">
      <c r="B117" s="1"/>
      <c r="C117" s="3"/>
      <c r="D117" s="183"/>
      <c r="E117" s="183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1"/>
      <c r="CR117" s="1"/>
      <c r="CS117" s="1"/>
      <c r="CT117" s="1"/>
      <c r="CU117" s="1"/>
    </row>
    <row r="118" spans="2:99" ht="14.25">
      <c r="B118" s="1"/>
      <c r="C118" s="3"/>
      <c r="D118" s="183"/>
      <c r="E118" s="183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1"/>
      <c r="CR118" s="1"/>
      <c r="CS118" s="1"/>
      <c r="CT118" s="1"/>
      <c r="CU118" s="1"/>
    </row>
    <row r="119" spans="2:99" ht="14.25">
      <c r="B119" s="1"/>
      <c r="C119" s="3"/>
      <c r="D119" s="183"/>
      <c r="E119" s="183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  <c r="CP119" s="1"/>
      <c r="CQ119" s="1"/>
      <c r="CR119" s="1"/>
      <c r="CS119" s="1"/>
      <c r="CT119" s="1"/>
      <c r="CU119" s="1"/>
    </row>
    <row r="120" spans="2:99" ht="14.25">
      <c r="B120" s="1"/>
      <c r="C120" s="3"/>
      <c r="D120" s="183"/>
      <c r="E120" s="183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1"/>
      <c r="CQ120" s="1"/>
      <c r="CR120" s="1"/>
      <c r="CS120" s="1"/>
      <c r="CT120" s="1"/>
      <c r="CU120" s="1"/>
    </row>
    <row r="121" spans="2:99" ht="14.25">
      <c r="B121" s="1"/>
      <c r="C121" s="3"/>
      <c r="D121" s="183"/>
      <c r="E121" s="183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  <c r="CN121" s="1"/>
      <c r="CO121" s="1"/>
      <c r="CP121" s="1"/>
      <c r="CQ121" s="1"/>
      <c r="CR121" s="1"/>
      <c r="CS121" s="1"/>
      <c r="CT121" s="1"/>
      <c r="CU121" s="1"/>
    </row>
    <row r="122" spans="2:99" ht="14.25">
      <c r="B122" s="1"/>
      <c r="C122" s="3"/>
      <c r="D122" s="183"/>
      <c r="E122" s="183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1"/>
      <c r="CQ122" s="1"/>
      <c r="CR122" s="1"/>
      <c r="CS122" s="1"/>
      <c r="CT122" s="1"/>
      <c r="CU122" s="1"/>
    </row>
    <row r="123" spans="2:99" ht="14.25">
      <c r="B123" s="1"/>
      <c r="C123" s="3"/>
      <c r="D123" s="183"/>
      <c r="E123" s="183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1"/>
      <c r="CQ123" s="1"/>
      <c r="CR123" s="1"/>
      <c r="CS123" s="1"/>
      <c r="CT123" s="1"/>
      <c r="CU123" s="1"/>
    </row>
    <row r="124" spans="2:99" ht="14.25">
      <c r="B124" s="1"/>
      <c r="C124" s="3"/>
      <c r="D124" s="183"/>
      <c r="E124" s="183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1"/>
      <c r="CR124" s="1"/>
      <c r="CS124" s="1"/>
      <c r="CT124" s="1"/>
      <c r="CU124" s="1"/>
    </row>
    <row r="125" spans="2:99" ht="14.25">
      <c r="B125" s="1"/>
      <c r="C125" s="3"/>
      <c r="D125" s="183"/>
      <c r="E125" s="183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1"/>
      <c r="CN125" s="1"/>
      <c r="CO125" s="1"/>
      <c r="CP125" s="1"/>
      <c r="CQ125" s="1"/>
      <c r="CR125" s="1"/>
      <c r="CS125" s="1"/>
      <c r="CT125" s="1"/>
      <c r="CU125" s="1"/>
    </row>
    <row r="126" spans="2:99" ht="14.25">
      <c r="B126" s="1"/>
      <c r="C126" s="3"/>
      <c r="D126" s="183"/>
      <c r="E126" s="183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  <c r="CN126" s="1"/>
      <c r="CO126" s="1"/>
      <c r="CP126" s="1"/>
      <c r="CQ126" s="1"/>
      <c r="CR126" s="1"/>
      <c r="CS126" s="1"/>
      <c r="CT126" s="1"/>
      <c r="CU126" s="1"/>
    </row>
    <row r="127" spans="2:99" ht="14.25">
      <c r="B127" s="1"/>
      <c r="C127" s="3"/>
      <c r="D127" s="183"/>
      <c r="E127" s="183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1"/>
      <c r="CQ127" s="1"/>
      <c r="CR127" s="1"/>
      <c r="CS127" s="1"/>
      <c r="CT127" s="1"/>
      <c r="CU127" s="1"/>
    </row>
    <row r="128" spans="2:99" ht="14.25">
      <c r="B128" s="1"/>
      <c r="C128" s="3"/>
      <c r="D128" s="183"/>
      <c r="E128" s="183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1"/>
      <c r="CQ128" s="1"/>
      <c r="CR128" s="1"/>
      <c r="CS128" s="1"/>
      <c r="CT128" s="1"/>
      <c r="CU128" s="1"/>
    </row>
    <row r="129" spans="2:99" ht="14.25">
      <c r="B129" s="1"/>
      <c r="C129" s="3"/>
      <c r="D129" s="183"/>
      <c r="E129" s="183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1"/>
      <c r="CQ129" s="1"/>
      <c r="CR129" s="1"/>
      <c r="CS129" s="1"/>
      <c r="CT129" s="1"/>
      <c r="CU129" s="1"/>
    </row>
    <row r="130" spans="2:99" ht="14.25">
      <c r="B130" s="1"/>
      <c r="C130" s="3"/>
      <c r="D130" s="183"/>
      <c r="E130" s="183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  <c r="CL130" s="1"/>
      <c r="CM130" s="1"/>
      <c r="CN130" s="1"/>
      <c r="CO130" s="1"/>
      <c r="CP130" s="1"/>
      <c r="CQ130" s="1"/>
      <c r="CR130" s="1"/>
      <c r="CS130" s="1"/>
      <c r="CT130" s="1"/>
      <c r="CU130" s="1"/>
    </row>
    <row r="131" spans="2:99" ht="14.25">
      <c r="B131" s="1"/>
      <c r="C131" s="3"/>
      <c r="D131" s="183"/>
      <c r="E131" s="183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  <c r="CL131" s="1"/>
      <c r="CM131" s="1"/>
      <c r="CN131" s="1"/>
      <c r="CO131" s="1"/>
      <c r="CP131" s="1"/>
      <c r="CQ131" s="1"/>
      <c r="CR131" s="1"/>
      <c r="CS131" s="1"/>
      <c r="CT131" s="1"/>
      <c r="CU131" s="1"/>
    </row>
    <row r="132" spans="2:99" ht="14.25">
      <c r="B132" s="1"/>
      <c r="C132" s="3"/>
      <c r="D132" s="183"/>
      <c r="E132" s="183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  <c r="CL132" s="1"/>
      <c r="CM132" s="1"/>
      <c r="CN132" s="1"/>
      <c r="CO132" s="1"/>
      <c r="CP132" s="1"/>
      <c r="CQ132" s="1"/>
      <c r="CR132" s="1"/>
      <c r="CS132" s="1"/>
      <c r="CT132" s="1"/>
      <c r="CU132" s="1"/>
    </row>
    <row r="133" spans="2:99" ht="14.25">
      <c r="B133" s="1"/>
      <c r="C133" s="3"/>
      <c r="D133" s="183"/>
      <c r="E133" s="183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  <c r="CL133" s="1"/>
      <c r="CM133" s="1"/>
      <c r="CN133" s="1"/>
      <c r="CO133" s="1"/>
      <c r="CP133" s="1"/>
      <c r="CQ133" s="1"/>
      <c r="CR133" s="1"/>
      <c r="CS133" s="1"/>
      <c r="CT133" s="1"/>
      <c r="CU133" s="1"/>
    </row>
    <row r="134" spans="2:99" ht="14.25">
      <c r="B134" s="1"/>
      <c r="C134" s="3"/>
      <c r="D134" s="183"/>
      <c r="E134" s="183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1"/>
      <c r="CC134" s="1"/>
      <c r="CD134" s="1"/>
      <c r="CE134" s="1"/>
      <c r="CF134" s="1"/>
      <c r="CG134" s="1"/>
      <c r="CH134" s="1"/>
      <c r="CI134" s="1"/>
      <c r="CJ134" s="1"/>
      <c r="CK134" s="1"/>
      <c r="CL134" s="1"/>
      <c r="CM134" s="1"/>
      <c r="CN134" s="1"/>
      <c r="CO134" s="1"/>
      <c r="CP134" s="1"/>
      <c r="CQ134" s="1"/>
      <c r="CR134" s="1"/>
      <c r="CS134" s="1"/>
      <c r="CT134" s="1"/>
      <c r="CU134" s="1"/>
    </row>
    <row r="135" spans="2:99" ht="14.25">
      <c r="B135" s="1"/>
      <c r="C135" s="3"/>
      <c r="D135" s="183"/>
      <c r="E135" s="183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  <c r="CL135" s="1"/>
      <c r="CM135" s="1"/>
      <c r="CN135" s="1"/>
      <c r="CO135" s="1"/>
      <c r="CP135" s="1"/>
      <c r="CQ135" s="1"/>
      <c r="CR135" s="1"/>
      <c r="CS135" s="1"/>
      <c r="CT135" s="1"/>
      <c r="CU135" s="1"/>
    </row>
    <row r="136" spans="2:99" ht="14.25">
      <c r="B136" s="1"/>
      <c r="C136" s="3"/>
      <c r="D136" s="183"/>
      <c r="E136" s="183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1"/>
      <c r="CL136" s="1"/>
      <c r="CM136" s="1"/>
      <c r="CN136" s="1"/>
      <c r="CO136" s="1"/>
      <c r="CP136" s="1"/>
      <c r="CQ136" s="1"/>
      <c r="CR136" s="1"/>
      <c r="CS136" s="1"/>
      <c r="CT136" s="1"/>
      <c r="CU136" s="1"/>
    </row>
    <row r="137" spans="2:99" ht="14.25">
      <c r="B137" s="1"/>
      <c r="C137" s="3"/>
      <c r="D137" s="183"/>
      <c r="E137" s="183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1"/>
      <c r="CL137" s="1"/>
      <c r="CM137" s="1"/>
      <c r="CN137" s="1"/>
      <c r="CO137" s="1"/>
      <c r="CP137" s="1"/>
      <c r="CQ137" s="1"/>
      <c r="CR137" s="1"/>
      <c r="CS137" s="1"/>
      <c r="CT137" s="1"/>
      <c r="CU137" s="1"/>
    </row>
    <row r="138" spans="2:99" ht="14.25">
      <c r="B138" s="1"/>
      <c r="C138" s="3"/>
      <c r="D138" s="183"/>
      <c r="E138" s="183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  <c r="CN138" s="1"/>
      <c r="CO138" s="1"/>
      <c r="CP138" s="1"/>
      <c r="CQ138" s="1"/>
      <c r="CR138" s="1"/>
      <c r="CS138" s="1"/>
      <c r="CT138" s="1"/>
      <c r="CU138" s="1"/>
    </row>
    <row r="139" spans="2:99" ht="14.25">
      <c r="B139" s="1"/>
      <c r="C139" s="3"/>
      <c r="D139" s="183"/>
      <c r="E139" s="183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1"/>
      <c r="CL139" s="1"/>
      <c r="CM139" s="1"/>
      <c r="CN139" s="1"/>
      <c r="CO139" s="1"/>
      <c r="CP139" s="1"/>
      <c r="CQ139" s="1"/>
      <c r="CR139" s="1"/>
      <c r="CS139" s="1"/>
      <c r="CT139" s="1"/>
      <c r="CU139" s="1"/>
    </row>
    <row r="140" spans="2:99" ht="14.25">
      <c r="B140" s="1"/>
      <c r="C140" s="3"/>
      <c r="D140" s="183"/>
      <c r="E140" s="183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1"/>
      <c r="CL140" s="1"/>
      <c r="CM140" s="1"/>
      <c r="CN140" s="1"/>
      <c r="CO140" s="1"/>
      <c r="CP140" s="1"/>
      <c r="CQ140" s="1"/>
      <c r="CR140" s="1"/>
      <c r="CS140" s="1"/>
      <c r="CT140" s="1"/>
      <c r="CU140" s="1"/>
    </row>
    <row r="141" spans="2:99" ht="14.25">
      <c r="B141" s="1"/>
      <c r="C141" s="3"/>
      <c r="D141" s="183"/>
      <c r="E141" s="183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1"/>
      <c r="CL141" s="1"/>
      <c r="CM141" s="1"/>
      <c r="CN141" s="1"/>
      <c r="CO141" s="1"/>
      <c r="CP141" s="1"/>
      <c r="CQ141" s="1"/>
      <c r="CR141" s="1"/>
      <c r="CS141" s="1"/>
      <c r="CT141" s="1"/>
      <c r="CU141" s="1"/>
    </row>
    <row r="142" spans="2:99" ht="14.25">
      <c r="B142" s="1"/>
      <c r="C142" s="3"/>
      <c r="D142" s="183"/>
      <c r="E142" s="183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1"/>
      <c r="CL142" s="1"/>
      <c r="CM142" s="1"/>
      <c r="CN142" s="1"/>
      <c r="CO142" s="1"/>
      <c r="CP142" s="1"/>
      <c r="CQ142" s="1"/>
      <c r="CR142" s="1"/>
      <c r="CS142" s="1"/>
      <c r="CT142" s="1"/>
      <c r="CU142" s="1"/>
    </row>
    <row r="143" spans="2:99" ht="14.25">
      <c r="B143" s="1"/>
      <c r="C143" s="3"/>
      <c r="D143" s="183"/>
      <c r="E143" s="183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1"/>
      <c r="CL143" s="1"/>
      <c r="CM143" s="1"/>
      <c r="CN143" s="1"/>
      <c r="CO143" s="1"/>
      <c r="CP143" s="1"/>
      <c r="CQ143" s="1"/>
      <c r="CR143" s="1"/>
      <c r="CS143" s="1"/>
      <c r="CT143" s="1"/>
      <c r="CU143" s="1"/>
    </row>
    <row r="144" spans="2:99" ht="14.25">
      <c r="B144" s="1"/>
      <c r="C144" s="3"/>
      <c r="D144" s="183"/>
      <c r="E144" s="183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1"/>
      <c r="CL144" s="1"/>
      <c r="CM144" s="1"/>
      <c r="CN144" s="1"/>
      <c r="CO144" s="1"/>
      <c r="CP144" s="1"/>
      <c r="CQ144" s="1"/>
      <c r="CR144" s="1"/>
      <c r="CS144" s="1"/>
      <c r="CT144" s="1"/>
      <c r="CU144" s="1"/>
    </row>
    <row r="145" spans="2:99" ht="14.25">
      <c r="B145" s="1"/>
      <c r="C145" s="3"/>
      <c r="D145" s="183"/>
      <c r="E145" s="183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1"/>
      <c r="CL145" s="1"/>
      <c r="CM145" s="1"/>
      <c r="CN145" s="1"/>
      <c r="CO145" s="1"/>
      <c r="CP145" s="1"/>
      <c r="CQ145" s="1"/>
      <c r="CR145" s="1"/>
      <c r="CS145" s="1"/>
      <c r="CT145" s="1"/>
      <c r="CU145" s="1"/>
    </row>
    <row r="146" spans="2:99" ht="14.25">
      <c r="B146" s="1"/>
      <c r="C146" s="3"/>
      <c r="D146" s="183"/>
      <c r="E146" s="183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  <c r="CJ146" s="1"/>
      <c r="CK146" s="1"/>
      <c r="CL146" s="1"/>
      <c r="CM146" s="1"/>
      <c r="CN146" s="1"/>
      <c r="CO146" s="1"/>
      <c r="CP146" s="1"/>
      <c r="CQ146" s="1"/>
      <c r="CR146" s="1"/>
      <c r="CS146" s="1"/>
      <c r="CT146" s="1"/>
      <c r="CU146" s="1"/>
    </row>
    <row r="147" spans="2:99" ht="14.25">
      <c r="B147" s="1"/>
      <c r="C147" s="3"/>
      <c r="D147" s="183"/>
      <c r="E147" s="183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1"/>
      <c r="CL147" s="1"/>
      <c r="CM147" s="1"/>
      <c r="CN147" s="1"/>
      <c r="CO147" s="1"/>
      <c r="CP147" s="1"/>
      <c r="CQ147" s="1"/>
      <c r="CR147" s="1"/>
      <c r="CS147" s="1"/>
      <c r="CT147" s="1"/>
      <c r="CU147" s="1"/>
    </row>
    <row r="148" spans="2:99" ht="14.25">
      <c r="B148" s="1"/>
      <c r="C148" s="3"/>
      <c r="D148" s="183"/>
      <c r="E148" s="183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  <c r="CJ148" s="1"/>
      <c r="CK148" s="1"/>
      <c r="CL148" s="1"/>
      <c r="CM148" s="1"/>
      <c r="CN148" s="1"/>
      <c r="CO148" s="1"/>
      <c r="CP148" s="1"/>
      <c r="CQ148" s="1"/>
      <c r="CR148" s="1"/>
      <c r="CS148" s="1"/>
      <c r="CT148" s="1"/>
      <c r="CU148" s="1"/>
    </row>
    <row r="149" spans="2:99" ht="14.25">
      <c r="B149" s="1"/>
      <c r="C149" s="3"/>
      <c r="D149" s="183"/>
      <c r="E149" s="183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"/>
      <c r="CL149" s="1"/>
      <c r="CM149" s="1"/>
      <c r="CN149" s="1"/>
      <c r="CO149" s="1"/>
      <c r="CP149" s="1"/>
      <c r="CQ149" s="1"/>
      <c r="CR149" s="1"/>
      <c r="CS149" s="1"/>
      <c r="CT149" s="1"/>
      <c r="CU149" s="1"/>
    </row>
    <row r="150" spans="2:99" ht="14.25">
      <c r="B150" s="1"/>
      <c r="C150" s="3"/>
      <c r="D150" s="183"/>
      <c r="E150" s="183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1"/>
      <c r="CP150" s="1"/>
      <c r="CQ150" s="1"/>
      <c r="CR150" s="1"/>
      <c r="CS150" s="1"/>
      <c r="CT150" s="1"/>
      <c r="CU150" s="1"/>
    </row>
    <row r="151" spans="2:99" ht="14.25">
      <c r="B151" s="1"/>
      <c r="C151" s="3"/>
      <c r="D151" s="183"/>
      <c r="E151" s="183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  <c r="CN151" s="1"/>
      <c r="CO151" s="1"/>
      <c r="CP151" s="1"/>
      <c r="CQ151" s="1"/>
      <c r="CR151" s="1"/>
      <c r="CS151" s="1"/>
      <c r="CT151" s="1"/>
      <c r="CU151" s="1"/>
    </row>
    <row r="152" spans="2:99" ht="14.25">
      <c r="B152" s="1"/>
      <c r="C152" s="3"/>
      <c r="D152" s="183"/>
      <c r="E152" s="183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1"/>
      <c r="CQ152" s="1"/>
      <c r="CR152" s="1"/>
      <c r="CS152" s="1"/>
      <c r="CT152" s="1"/>
      <c r="CU152" s="1"/>
    </row>
    <row r="153" spans="2:99" ht="14.25">
      <c r="B153" s="1"/>
      <c r="C153" s="3"/>
      <c r="D153" s="183"/>
      <c r="E153" s="183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1"/>
      <c r="CN153" s="1"/>
      <c r="CO153" s="1"/>
      <c r="CP153" s="1"/>
      <c r="CQ153" s="1"/>
      <c r="CR153" s="1"/>
      <c r="CS153" s="1"/>
      <c r="CT153" s="1"/>
      <c r="CU153" s="1"/>
    </row>
    <row r="154" spans="2:99" ht="14.25">
      <c r="B154" s="1"/>
      <c r="C154" s="3"/>
      <c r="D154" s="183"/>
      <c r="E154" s="183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"/>
      <c r="CL154" s="1"/>
      <c r="CM154" s="1"/>
      <c r="CN154" s="1"/>
      <c r="CO154" s="1"/>
      <c r="CP154" s="1"/>
      <c r="CQ154" s="1"/>
      <c r="CR154" s="1"/>
      <c r="CS154" s="1"/>
      <c r="CT154" s="1"/>
      <c r="CU154" s="1"/>
    </row>
    <row r="155" spans="2:99" ht="14.25">
      <c r="B155" s="1"/>
      <c r="C155" s="3"/>
      <c r="D155" s="183"/>
      <c r="E155" s="183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  <c r="CL155" s="1"/>
      <c r="CM155" s="1"/>
      <c r="CN155" s="1"/>
      <c r="CO155" s="1"/>
      <c r="CP155" s="1"/>
      <c r="CQ155" s="1"/>
      <c r="CR155" s="1"/>
      <c r="CS155" s="1"/>
      <c r="CT155" s="1"/>
      <c r="CU155" s="1"/>
    </row>
    <row r="156" spans="2:99" ht="14.25">
      <c r="B156" s="1"/>
      <c r="C156" s="3"/>
      <c r="D156" s="183"/>
      <c r="E156" s="183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"/>
      <c r="CL156" s="1"/>
      <c r="CM156" s="1"/>
      <c r="CN156" s="1"/>
      <c r="CO156" s="1"/>
      <c r="CP156" s="1"/>
      <c r="CQ156" s="1"/>
      <c r="CR156" s="1"/>
      <c r="CS156" s="1"/>
      <c r="CT156" s="1"/>
      <c r="CU156" s="1"/>
    </row>
    <row r="157" spans="2:99" ht="14.25">
      <c r="B157" s="1"/>
      <c r="C157" s="3"/>
      <c r="D157" s="183"/>
      <c r="E157" s="183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  <c r="CJ157" s="1"/>
      <c r="CK157" s="1"/>
      <c r="CL157" s="1"/>
      <c r="CM157" s="1"/>
      <c r="CN157" s="1"/>
      <c r="CO157" s="1"/>
      <c r="CP157" s="1"/>
      <c r="CQ157" s="1"/>
      <c r="CR157" s="1"/>
      <c r="CS157" s="1"/>
      <c r="CT157" s="1"/>
      <c r="CU157" s="1"/>
    </row>
    <row r="158" spans="2:99" ht="14.25">
      <c r="B158" s="1"/>
      <c r="C158" s="3"/>
      <c r="D158" s="183"/>
      <c r="E158" s="183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  <c r="CJ158" s="1"/>
      <c r="CK158" s="1"/>
      <c r="CL158" s="1"/>
      <c r="CM158" s="1"/>
      <c r="CN158" s="1"/>
      <c r="CO158" s="1"/>
      <c r="CP158" s="1"/>
      <c r="CQ158" s="1"/>
      <c r="CR158" s="1"/>
      <c r="CS158" s="1"/>
      <c r="CT158" s="1"/>
      <c r="CU158" s="1"/>
    </row>
    <row r="159" spans="2:99" ht="14.25">
      <c r="B159" s="1"/>
      <c r="C159" s="3"/>
      <c r="D159" s="183"/>
      <c r="E159" s="183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1"/>
      <c r="CJ159" s="1"/>
      <c r="CK159" s="1"/>
      <c r="CL159" s="1"/>
      <c r="CM159" s="1"/>
      <c r="CN159" s="1"/>
      <c r="CO159" s="1"/>
      <c r="CP159" s="1"/>
      <c r="CQ159" s="1"/>
      <c r="CR159" s="1"/>
      <c r="CS159" s="1"/>
      <c r="CT159" s="1"/>
      <c r="CU159" s="1"/>
    </row>
    <row r="160" spans="2:99" ht="14.25">
      <c r="B160" s="1"/>
      <c r="C160" s="3"/>
      <c r="D160" s="183"/>
      <c r="E160" s="183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1"/>
      <c r="CJ160" s="1"/>
      <c r="CK160" s="1"/>
      <c r="CL160" s="1"/>
      <c r="CM160" s="1"/>
      <c r="CN160" s="1"/>
      <c r="CO160" s="1"/>
      <c r="CP160" s="1"/>
      <c r="CQ160" s="1"/>
      <c r="CR160" s="1"/>
      <c r="CS160" s="1"/>
      <c r="CT160" s="1"/>
      <c r="CU160" s="1"/>
    </row>
    <row r="161" spans="2:99" ht="14.25">
      <c r="B161" s="1"/>
      <c r="C161" s="3"/>
      <c r="D161" s="183"/>
      <c r="E161" s="183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1"/>
      <c r="CJ161" s="1"/>
      <c r="CK161" s="1"/>
      <c r="CL161" s="1"/>
      <c r="CM161" s="1"/>
      <c r="CN161" s="1"/>
      <c r="CO161" s="1"/>
      <c r="CP161" s="1"/>
      <c r="CQ161" s="1"/>
      <c r="CR161" s="1"/>
      <c r="CS161" s="1"/>
      <c r="CT161" s="1"/>
      <c r="CU161" s="1"/>
    </row>
    <row r="162" spans="2:99" ht="14.25">
      <c r="B162" s="1"/>
      <c r="C162" s="3"/>
      <c r="D162" s="183"/>
      <c r="E162" s="183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1"/>
      <c r="CJ162" s="1"/>
      <c r="CK162" s="1"/>
      <c r="CL162" s="1"/>
      <c r="CM162" s="1"/>
      <c r="CN162" s="1"/>
      <c r="CO162" s="1"/>
      <c r="CP162" s="1"/>
      <c r="CQ162" s="1"/>
      <c r="CR162" s="1"/>
      <c r="CS162" s="1"/>
      <c r="CT162" s="1"/>
      <c r="CU162" s="1"/>
    </row>
    <row r="163" spans="2:99" ht="14.25">
      <c r="B163" s="1"/>
      <c r="C163" s="3"/>
      <c r="D163" s="183"/>
      <c r="E163" s="183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1"/>
      <c r="CB163" s="1"/>
      <c r="CC163" s="1"/>
      <c r="CD163" s="1"/>
      <c r="CE163" s="1"/>
      <c r="CF163" s="1"/>
      <c r="CG163" s="1"/>
      <c r="CH163" s="1"/>
      <c r="CI163" s="1"/>
      <c r="CJ163" s="1"/>
      <c r="CK163" s="1"/>
      <c r="CL163" s="1"/>
      <c r="CM163" s="1"/>
      <c r="CN163" s="1"/>
      <c r="CO163" s="1"/>
      <c r="CP163" s="1"/>
      <c r="CQ163" s="1"/>
      <c r="CR163" s="1"/>
      <c r="CS163" s="1"/>
      <c r="CT163" s="1"/>
      <c r="CU163" s="1"/>
    </row>
    <row r="164" spans="2:99" ht="14.25">
      <c r="B164" s="1"/>
      <c r="C164" s="3"/>
      <c r="D164" s="183"/>
      <c r="E164" s="183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1"/>
      <c r="CI164" s="1"/>
      <c r="CJ164" s="1"/>
      <c r="CK164" s="1"/>
      <c r="CL164" s="1"/>
      <c r="CM164" s="1"/>
      <c r="CN164" s="1"/>
      <c r="CO164" s="1"/>
      <c r="CP164" s="1"/>
      <c r="CQ164" s="1"/>
      <c r="CR164" s="1"/>
      <c r="CS164" s="1"/>
      <c r="CT164" s="1"/>
      <c r="CU164" s="1"/>
    </row>
    <row r="165" spans="2:99" ht="14.25">
      <c r="B165" s="1"/>
      <c r="C165" s="3"/>
      <c r="D165" s="183"/>
      <c r="E165" s="183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  <c r="CI165" s="1"/>
      <c r="CJ165" s="1"/>
      <c r="CK165" s="1"/>
      <c r="CL165" s="1"/>
      <c r="CM165" s="1"/>
      <c r="CN165" s="1"/>
      <c r="CO165" s="1"/>
      <c r="CP165" s="1"/>
      <c r="CQ165" s="1"/>
      <c r="CR165" s="1"/>
      <c r="CS165" s="1"/>
      <c r="CT165" s="1"/>
      <c r="CU165" s="1"/>
    </row>
    <row r="166" spans="2:99" ht="14.25">
      <c r="B166" s="1"/>
      <c r="C166" s="3"/>
      <c r="D166" s="183"/>
      <c r="E166" s="183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  <c r="CI166" s="1"/>
      <c r="CJ166" s="1"/>
      <c r="CK166" s="1"/>
      <c r="CL166" s="1"/>
      <c r="CM166" s="1"/>
      <c r="CN166" s="1"/>
      <c r="CO166" s="1"/>
      <c r="CP166" s="1"/>
      <c r="CQ166" s="1"/>
      <c r="CR166" s="1"/>
      <c r="CS166" s="1"/>
      <c r="CT166" s="1"/>
      <c r="CU166" s="1"/>
    </row>
    <row r="167" spans="2:99" ht="14.25">
      <c r="B167" s="1"/>
      <c r="C167" s="3"/>
      <c r="D167" s="183"/>
      <c r="E167" s="183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1"/>
      <c r="CJ167" s="1"/>
      <c r="CK167" s="1"/>
      <c r="CL167" s="1"/>
      <c r="CM167" s="1"/>
      <c r="CN167" s="1"/>
      <c r="CO167" s="1"/>
      <c r="CP167" s="1"/>
      <c r="CQ167" s="1"/>
      <c r="CR167" s="1"/>
      <c r="CS167" s="1"/>
      <c r="CT167" s="1"/>
      <c r="CU167" s="1"/>
    </row>
    <row r="168" spans="2:99" ht="14.25">
      <c r="B168" s="1"/>
      <c r="C168" s="3"/>
      <c r="D168" s="183"/>
      <c r="E168" s="183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1"/>
      <c r="CJ168" s="1"/>
      <c r="CK168" s="1"/>
      <c r="CL168" s="1"/>
      <c r="CM168" s="1"/>
      <c r="CN168" s="1"/>
      <c r="CO168" s="1"/>
      <c r="CP168" s="1"/>
      <c r="CQ168" s="1"/>
      <c r="CR168" s="1"/>
      <c r="CS168" s="1"/>
      <c r="CT168" s="1"/>
      <c r="CU168" s="1"/>
    </row>
    <row r="169" spans="2:99" ht="14.25">
      <c r="B169" s="1"/>
      <c r="C169" s="3"/>
      <c r="D169" s="183"/>
      <c r="E169" s="183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  <c r="CI169" s="1"/>
      <c r="CJ169" s="1"/>
      <c r="CK169" s="1"/>
      <c r="CL169" s="1"/>
      <c r="CM169" s="1"/>
      <c r="CN169" s="1"/>
      <c r="CO169" s="1"/>
      <c r="CP169" s="1"/>
      <c r="CQ169" s="1"/>
      <c r="CR169" s="1"/>
      <c r="CS169" s="1"/>
      <c r="CT169" s="1"/>
      <c r="CU169" s="1"/>
    </row>
    <row r="170" spans="2:99" ht="14.25">
      <c r="B170" s="1"/>
      <c r="C170" s="3"/>
      <c r="D170" s="183"/>
      <c r="E170" s="183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1"/>
      <c r="CJ170" s="1"/>
      <c r="CK170" s="1"/>
      <c r="CL170" s="1"/>
      <c r="CM170" s="1"/>
      <c r="CN170" s="1"/>
      <c r="CO170" s="1"/>
      <c r="CP170" s="1"/>
      <c r="CQ170" s="1"/>
      <c r="CR170" s="1"/>
      <c r="CS170" s="1"/>
      <c r="CT170" s="1"/>
      <c r="CU170" s="1"/>
    </row>
    <row r="171" spans="2:99" ht="14.25">
      <c r="B171" s="1"/>
      <c r="C171" s="3"/>
      <c r="D171" s="183"/>
      <c r="E171" s="183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1"/>
      <c r="CJ171" s="1"/>
      <c r="CK171" s="1"/>
      <c r="CL171" s="1"/>
      <c r="CM171" s="1"/>
      <c r="CN171" s="1"/>
      <c r="CO171" s="1"/>
      <c r="CP171" s="1"/>
      <c r="CQ171" s="1"/>
      <c r="CR171" s="1"/>
      <c r="CS171" s="1"/>
      <c r="CT171" s="1"/>
      <c r="CU171" s="1"/>
    </row>
    <row r="172" spans="2:99" ht="14.25">
      <c r="B172" s="1"/>
      <c r="C172" s="3"/>
      <c r="D172" s="183"/>
      <c r="E172" s="183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1"/>
      <c r="CJ172" s="1"/>
      <c r="CK172" s="1"/>
      <c r="CL172" s="1"/>
      <c r="CM172" s="1"/>
      <c r="CN172" s="1"/>
      <c r="CO172" s="1"/>
      <c r="CP172" s="1"/>
      <c r="CQ172" s="1"/>
      <c r="CR172" s="1"/>
      <c r="CS172" s="1"/>
      <c r="CT172" s="1"/>
      <c r="CU172" s="1"/>
    </row>
    <row r="173" spans="2:99" ht="14.25">
      <c r="B173" s="1"/>
      <c r="C173" s="3"/>
      <c r="D173" s="183"/>
      <c r="E173" s="183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1"/>
      <c r="CJ173" s="1"/>
      <c r="CK173" s="1"/>
      <c r="CL173" s="1"/>
      <c r="CM173" s="1"/>
      <c r="CN173" s="1"/>
      <c r="CO173" s="1"/>
      <c r="CP173" s="1"/>
      <c r="CQ173" s="1"/>
      <c r="CR173" s="1"/>
      <c r="CS173" s="1"/>
      <c r="CT173" s="1"/>
      <c r="CU173" s="1"/>
    </row>
    <row r="174" spans="2:99" ht="14.25">
      <c r="B174" s="1"/>
      <c r="C174" s="3"/>
      <c r="D174" s="183"/>
      <c r="E174" s="183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1"/>
      <c r="CJ174" s="1"/>
      <c r="CK174" s="1"/>
      <c r="CL174" s="1"/>
      <c r="CM174" s="1"/>
      <c r="CN174" s="1"/>
      <c r="CO174" s="1"/>
      <c r="CP174" s="1"/>
      <c r="CQ174" s="1"/>
      <c r="CR174" s="1"/>
      <c r="CS174" s="1"/>
      <c r="CT174" s="1"/>
      <c r="CU174" s="1"/>
    </row>
    <row r="175" spans="2:99" ht="14.25">
      <c r="B175" s="1"/>
      <c r="C175" s="3"/>
      <c r="D175" s="183"/>
      <c r="E175" s="183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1"/>
      <c r="CJ175" s="1"/>
      <c r="CK175" s="1"/>
      <c r="CL175" s="1"/>
      <c r="CM175" s="1"/>
      <c r="CN175" s="1"/>
      <c r="CO175" s="1"/>
      <c r="CP175" s="1"/>
      <c r="CQ175" s="1"/>
      <c r="CR175" s="1"/>
      <c r="CS175" s="1"/>
      <c r="CT175" s="1"/>
      <c r="CU175" s="1"/>
    </row>
    <row r="176" spans="2:99" ht="14.25">
      <c r="B176" s="1"/>
      <c r="C176" s="3"/>
      <c r="D176" s="183"/>
      <c r="E176" s="183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1"/>
      <c r="CL176" s="1"/>
      <c r="CM176" s="1"/>
      <c r="CN176" s="1"/>
      <c r="CO176" s="1"/>
      <c r="CP176" s="1"/>
      <c r="CQ176" s="1"/>
      <c r="CR176" s="1"/>
      <c r="CS176" s="1"/>
      <c r="CT176" s="1"/>
      <c r="CU176" s="1"/>
    </row>
    <row r="177" spans="2:99" ht="14.25">
      <c r="B177" s="1"/>
      <c r="C177" s="3"/>
      <c r="D177" s="183"/>
      <c r="E177" s="183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1"/>
      <c r="CJ177" s="1"/>
      <c r="CK177" s="1"/>
      <c r="CL177" s="1"/>
      <c r="CM177" s="1"/>
      <c r="CN177" s="1"/>
      <c r="CO177" s="1"/>
      <c r="CP177" s="1"/>
      <c r="CQ177" s="1"/>
      <c r="CR177" s="1"/>
      <c r="CS177" s="1"/>
      <c r="CT177" s="1"/>
      <c r="CU177" s="1"/>
    </row>
    <row r="178" spans="2:99" ht="14.25">
      <c r="B178" s="1"/>
      <c r="C178" s="3"/>
      <c r="D178" s="183"/>
      <c r="E178" s="183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1"/>
      <c r="CJ178" s="1"/>
      <c r="CK178" s="1"/>
      <c r="CL178" s="1"/>
      <c r="CM178" s="1"/>
      <c r="CN178" s="1"/>
      <c r="CO178" s="1"/>
      <c r="CP178" s="1"/>
      <c r="CQ178" s="1"/>
      <c r="CR178" s="1"/>
      <c r="CS178" s="1"/>
      <c r="CT178" s="1"/>
      <c r="CU178" s="1"/>
    </row>
    <row r="179" spans="2:99" ht="14.25">
      <c r="B179" s="1"/>
      <c r="C179" s="3"/>
      <c r="D179" s="183"/>
      <c r="E179" s="183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1"/>
      <c r="CJ179" s="1"/>
      <c r="CK179" s="1"/>
      <c r="CL179" s="1"/>
      <c r="CM179" s="1"/>
      <c r="CN179" s="1"/>
      <c r="CO179" s="1"/>
      <c r="CP179" s="1"/>
      <c r="CQ179" s="1"/>
      <c r="CR179" s="1"/>
      <c r="CS179" s="1"/>
      <c r="CT179" s="1"/>
      <c r="CU179" s="1"/>
    </row>
    <row r="180" spans="2:99" ht="14.25">
      <c r="B180" s="1"/>
      <c r="C180" s="3"/>
      <c r="D180" s="183"/>
      <c r="E180" s="183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1"/>
      <c r="CJ180" s="1"/>
      <c r="CK180" s="1"/>
      <c r="CL180" s="1"/>
      <c r="CM180" s="1"/>
      <c r="CN180" s="1"/>
      <c r="CO180" s="1"/>
      <c r="CP180" s="1"/>
      <c r="CQ180" s="1"/>
      <c r="CR180" s="1"/>
      <c r="CS180" s="1"/>
      <c r="CT180" s="1"/>
      <c r="CU180" s="1"/>
    </row>
    <row r="181" spans="2:99" ht="14.25">
      <c r="B181" s="1"/>
      <c r="C181" s="3"/>
      <c r="D181" s="183"/>
      <c r="E181" s="183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1"/>
      <c r="CJ181" s="1"/>
      <c r="CK181" s="1"/>
      <c r="CL181" s="1"/>
      <c r="CM181" s="1"/>
      <c r="CN181" s="1"/>
      <c r="CO181" s="1"/>
      <c r="CP181" s="1"/>
      <c r="CQ181" s="1"/>
      <c r="CR181" s="1"/>
      <c r="CS181" s="1"/>
      <c r="CT181" s="1"/>
      <c r="CU181" s="1"/>
    </row>
    <row r="182" spans="2:99" ht="14.25">
      <c r="B182" s="1"/>
      <c r="C182" s="3"/>
      <c r="D182" s="183"/>
      <c r="E182" s="183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1"/>
      <c r="CJ182" s="1"/>
      <c r="CK182" s="1"/>
      <c r="CL182" s="1"/>
      <c r="CM182" s="1"/>
      <c r="CN182" s="1"/>
      <c r="CO182" s="1"/>
      <c r="CP182" s="1"/>
      <c r="CQ182" s="1"/>
      <c r="CR182" s="1"/>
      <c r="CS182" s="1"/>
      <c r="CT182" s="1"/>
      <c r="CU182" s="1"/>
    </row>
    <row r="183" spans="2:99" ht="14.25">
      <c r="B183" s="1"/>
      <c r="C183" s="3"/>
      <c r="D183" s="183"/>
      <c r="E183" s="183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1"/>
      <c r="CI183" s="1"/>
      <c r="CJ183" s="1"/>
      <c r="CK183" s="1"/>
      <c r="CL183" s="1"/>
      <c r="CM183" s="1"/>
      <c r="CN183" s="1"/>
      <c r="CO183" s="1"/>
      <c r="CP183" s="1"/>
      <c r="CQ183" s="1"/>
      <c r="CR183" s="1"/>
      <c r="CS183" s="1"/>
      <c r="CT183" s="1"/>
      <c r="CU183" s="1"/>
    </row>
    <row r="184" spans="2:99" ht="14.25">
      <c r="B184" s="1"/>
      <c r="C184" s="3"/>
      <c r="D184" s="183"/>
      <c r="E184" s="183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  <c r="CI184" s="1"/>
      <c r="CJ184" s="1"/>
      <c r="CK184" s="1"/>
      <c r="CL184" s="1"/>
      <c r="CM184" s="1"/>
      <c r="CN184" s="1"/>
      <c r="CO184" s="1"/>
      <c r="CP184" s="1"/>
      <c r="CQ184" s="1"/>
      <c r="CR184" s="1"/>
      <c r="CS184" s="1"/>
      <c r="CT184" s="1"/>
      <c r="CU184" s="1"/>
    </row>
    <row r="185" spans="2:99" ht="14.25">
      <c r="B185" s="1"/>
      <c r="C185" s="3"/>
      <c r="D185" s="183"/>
      <c r="E185" s="183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1"/>
      <c r="CJ185" s="1"/>
      <c r="CK185" s="1"/>
      <c r="CL185" s="1"/>
      <c r="CM185" s="1"/>
      <c r="CN185" s="1"/>
      <c r="CO185" s="1"/>
      <c r="CP185" s="1"/>
      <c r="CQ185" s="1"/>
      <c r="CR185" s="1"/>
      <c r="CS185" s="1"/>
      <c r="CT185" s="1"/>
      <c r="CU185" s="1"/>
    </row>
    <row r="186" spans="2:99" ht="14.25">
      <c r="B186" s="1"/>
      <c r="C186" s="3"/>
      <c r="D186" s="183"/>
      <c r="E186" s="183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  <c r="CI186" s="1"/>
      <c r="CJ186" s="1"/>
      <c r="CK186" s="1"/>
      <c r="CL186" s="1"/>
      <c r="CM186" s="1"/>
      <c r="CN186" s="1"/>
      <c r="CO186" s="1"/>
      <c r="CP186" s="1"/>
      <c r="CQ186" s="1"/>
      <c r="CR186" s="1"/>
      <c r="CS186" s="1"/>
      <c r="CT186" s="1"/>
      <c r="CU186" s="1"/>
    </row>
    <row r="187" spans="2:99" ht="14.25">
      <c r="B187" s="1"/>
      <c r="C187" s="3"/>
      <c r="D187" s="183"/>
      <c r="E187" s="183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1"/>
      <c r="CI187" s="1"/>
      <c r="CJ187" s="1"/>
      <c r="CK187" s="1"/>
      <c r="CL187" s="1"/>
      <c r="CM187" s="1"/>
      <c r="CN187" s="1"/>
      <c r="CO187" s="1"/>
      <c r="CP187" s="1"/>
      <c r="CQ187" s="1"/>
      <c r="CR187" s="1"/>
      <c r="CS187" s="1"/>
      <c r="CT187" s="1"/>
      <c r="CU187" s="1"/>
    </row>
    <row r="188" spans="2:99" ht="14.25">
      <c r="B188" s="1"/>
      <c r="C188" s="3"/>
      <c r="D188" s="183"/>
      <c r="E188" s="183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1"/>
      <c r="CI188" s="1"/>
      <c r="CJ188" s="1"/>
      <c r="CK188" s="1"/>
      <c r="CL188" s="1"/>
      <c r="CM188" s="1"/>
      <c r="CN188" s="1"/>
      <c r="CO188" s="1"/>
      <c r="CP188" s="1"/>
      <c r="CQ188" s="1"/>
      <c r="CR188" s="1"/>
      <c r="CS188" s="1"/>
      <c r="CT188" s="1"/>
      <c r="CU188" s="1"/>
    </row>
    <row r="189" spans="2:99" ht="14.25">
      <c r="B189" s="1"/>
      <c r="C189" s="3"/>
      <c r="D189" s="183"/>
      <c r="E189" s="183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1"/>
      <c r="CJ189" s="1"/>
      <c r="CK189" s="1"/>
      <c r="CL189" s="1"/>
      <c r="CM189" s="1"/>
      <c r="CN189" s="1"/>
      <c r="CO189" s="1"/>
      <c r="CP189" s="1"/>
      <c r="CQ189" s="1"/>
      <c r="CR189" s="1"/>
      <c r="CS189" s="1"/>
      <c r="CT189" s="1"/>
      <c r="CU189" s="1"/>
    </row>
    <row r="190" spans="2:99" ht="14.25">
      <c r="B190" s="1"/>
      <c r="C190" s="3"/>
      <c r="D190" s="183"/>
      <c r="E190" s="183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1"/>
      <c r="CJ190" s="1"/>
      <c r="CK190" s="1"/>
      <c r="CL190" s="1"/>
      <c r="CM190" s="1"/>
      <c r="CN190" s="1"/>
      <c r="CO190" s="1"/>
      <c r="CP190" s="1"/>
      <c r="CQ190" s="1"/>
      <c r="CR190" s="1"/>
      <c r="CS190" s="1"/>
      <c r="CT190" s="1"/>
      <c r="CU190" s="1"/>
    </row>
    <row r="191" spans="2:99" ht="14.25">
      <c r="B191" s="1"/>
      <c r="C191" s="3"/>
      <c r="D191" s="183"/>
      <c r="E191" s="183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  <c r="CI191" s="1"/>
      <c r="CJ191" s="1"/>
      <c r="CK191" s="1"/>
      <c r="CL191" s="1"/>
      <c r="CM191" s="1"/>
      <c r="CN191" s="1"/>
      <c r="CO191" s="1"/>
      <c r="CP191" s="1"/>
      <c r="CQ191" s="1"/>
      <c r="CR191" s="1"/>
      <c r="CS191" s="1"/>
      <c r="CT191" s="1"/>
      <c r="CU191" s="1"/>
    </row>
    <row r="192" spans="2:99" ht="14.25">
      <c r="B192" s="1"/>
      <c r="C192" s="3"/>
      <c r="D192" s="183"/>
      <c r="E192" s="183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1"/>
      <c r="CJ192" s="1"/>
      <c r="CK192" s="1"/>
      <c r="CL192" s="1"/>
      <c r="CM192" s="1"/>
      <c r="CN192" s="1"/>
      <c r="CO192" s="1"/>
      <c r="CP192" s="1"/>
      <c r="CQ192" s="1"/>
      <c r="CR192" s="1"/>
      <c r="CS192" s="1"/>
      <c r="CT192" s="1"/>
      <c r="CU192" s="1"/>
    </row>
    <row r="193" spans="2:99" ht="14.25">
      <c r="B193" s="1"/>
      <c r="C193" s="3"/>
      <c r="D193" s="183"/>
      <c r="E193" s="183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1"/>
      <c r="CJ193" s="1"/>
      <c r="CK193" s="1"/>
      <c r="CL193" s="1"/>
      <c r="CM193" s="1"/>
      <c r="CN193" s="1"/>
      <c r="CO193" s="1"/>
      <c r="CP193" s="1"/>
      <c r="CQ193" s="1"/>
      <c r="CR193" s="1"/>
      <c r="CS193" s="1"/>
      <c r="CT193" s="1"/>
      <c r="CU193" s="1"/>
    </row>
    <row r="194" spans="2:99" ht="14.25">
      <c r="B194" s="1"/>
      <c r="C194" s="3"/>
      <c r="D194" s="183"/>
      <c r="E194" s="183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  <c r="BM194" s="1"/>
      <c r="BN194" s="1"/>
      <c r="BO194" s="1"/>
      <c r="BP194" s="1"/>
      <c r="BQ194" s="1"/>
      <c r="BR194" s="1"/>
      <c r="BS194" s="1"/>
      <c r="BT194" s="1"/>
      <c r="BU194" s="1"/>
      <c r="BV194" s="1"/>
      <c r="BW194" s="1"/>
      <c r="BX194" s="1"/>
      <c r="BY194" s="1"/>
      <c r="BZ194" s="1"/>
      <c r="CA194" s="1"/>
      <c r="CB194" s="1"/>
      <c r="CC194" s="1"/>
      <c r="CD194" s="1"/>
      <c r="CE194" s="1"/>
      <c r="CF194" s="1"/>
      <c r="CG194" s="1"/>
      <c r="CH194" s="1"/>
      <c r="CI194" s="1"/>
      <c r="CJ194" s="1"/>
      <c r="CK194" s="1"/>
      <c r="CL194" s="1"/>
      <c r="CM194" s="1"/>
      <c r="CN194" s="1"/>
      <c r="CO194" s="1"/>
      <c r="CP194" s="1"/>
      <c r="CQ194" s="1"/>
      <c r="CR194" s="1"/>
      <c r="CS194" s="1"/>
      <c r="CT194" s="1"/>
      <c r="CU194" s="1"/>
    </row>
    <row r="195" spans="2:99" ht="14.25">
      <c r="B195" s="1"/>
      <c r="C195" s="3"/>
      <c r="D195" s="183"/>
      <c r="E195" s="183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  <c r="CH195" s="1"/>
      <c r="CI195" s="1"/>
      <c r="CJ195" s="1"/>
      <c r="CK195" s="1"/>
      <c r="CL195" s="1"/>
      <c r="CM195" s="1"/>
      <c r="CN195" s="1"/>
      <c r="CO195" s="1"/>
      <c r="CP195" s="1"/>
      <c r="CQ195" s="1"/>
      <c r="CR195" s="1"/>
      <c r="CS195" s="1"/>
      <c r="CT195" s="1"/>
      <c r="CU195" s="1"/>
    </row>
    <row r="196" spans="2:99" ht="14.25">
      <c r="B196" s="1"/>
      <c r="C196" s="3"/>
      <c r="D196" s="183"/>
      <c r="E196" s="183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  <c r="CI196" s="1"/>
      <c r="CJ196" s="1"/>
      <c r="CK196" s="1"/>
      <c r="CL196" s="1"/>
      <c r="CM196" s="1"/>
      <c r="CN196" s="1"/>
      <c r="CO196" s="1"/>
      <c r="CP196" s="1"/>
      <c r="CQ196" s="1"/>
      <c r="CR196" s="1"/>
      <c r="CS196" s="1"/>
      <c r="CT196" s="1"/>
      <c r="CU196" s="1"/>
    </row>
    <row r="197" spans="2:99" ht="14.25">
      <c r="B197" s="1"/>
      <c r="C197" s="3"/>
      <c r="D197" s="183"/>
      <c r="E197" s="183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1"/>
      <c r="CJ197" s="1"/>
      <c r="CK197" s="1"/>
      <c r="CL197" s="1"/>
      <c r="CM197" s="1"/>
      <c r="CN197" s="1"/>
      <c r="CO197" s="1"/>
      <c r="CP197" s="1"/>
      <c r="CQ197" s="1"/>
      <c r="CR197" s="1"/>
      <c r="CS197" s="1"/>
      <c r="CT197" s="1"/>
      <c r="CU197" s="1"/>
    </row>
    <row r="198" spans="2:99" ht="14.25">
      <c r="B198" s="1"/>
      <c r="C198" s="3"/>
      <c r="D198" s="183"/>
      <c r="E198" s="183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1"/>
      <c r="CJ198" s="1"/>
      <c r="CK198" s="1"/>
      <c r="CL198" s="1"/>
      <c r="CM198" s="1"/>
      <c r="CN198" s="1"/>
      <c r="CO198" s="1"/>
      <c r="CP198" s="1"/>
      <c r="CQ198" s="1"/>
      <c r="CR198" s="1"/>
      <c r="CS198" s="1"/>
      <c r="CT198" s="1"/>
      <c r="CU198" s="1"/>
    </row>
    <row r="199" spans="2:99" ht="14.25">
      <c r="B199" s="1"/>
      <c r="C199" s="3"/>
      <c r="D199" s="183"/>
      <c r="E199" s="183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  <c r="CJ199" s="1"/>
      <c r="CK199" s="1"/>
      <c r="CL199" s="1"/>
      <c r="CM199" s="1"/>
      <c r="CN199" s="1"/>
      <c r="CO199" s="1"/>
      <c r="CP199" s="1"/>
      <c r="CQ199" s="1"/>
      <c r="CR199" s="1"/>
      <c r="CS199" s="1"/>
      <c r="CT199" s="1"/>
      <c r="CU199" s="1"/>
    </row>
    <row r="200" spans="2:99" ht="14.25">
      <c r="B200" s="1"/>
      <c r="C200" s="3"/>
      <c r="D200" s="183"/>
      <c r="E200" s="183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1"/>
      <c r="CJ200" s="1"/>
      <c r="CK200" s="1"/>
      <c r="CL200" s="1"/>
      <c r="CM200" s="1"/>
      <c r="CN200" s="1"/>
      <c r="CO200" s="1"/>
      <c r="CP200" s="1"/>
      <c r="CQ200" s="1"/>
      <c r="CR200" s="1"/>
      <c r="CS200" s="1"/>
      <c r="CT200" s="1"/>
      <c r="CU200" s="1"/>
    </row>
    <row r="201" spans="2:99" ht="14.25">
      <c r="B201" s="1"/>
      <c r="C201" s="3"/>
      <c r="D201" s="183"/>
      <c r="E201" s="183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"/>
      <c r="CI201" s="1"/>
      <c r="CJ201" s="1"/>
      <c r="CK201" s="1"/>
      <c r="CL201" s="1"/>
      <c r="CM201" s="1"/>
      <c r="CN201" s="1"/>
      <c r="CO201" s="1"/>
      <c r="CP201" s="1"/>
      <c r="CQ201" s="1"/>
      <c r="CR201" s="1"/>
      <c r="CS201" s="1"/>
      <c r="CT201" s="1"/>
      <c r="CU201" s="1"/>
    </row>
    <row r="202" spans="2:99" ht="14.25">
      <c r="B202" s="1"/>
      <c r="C202" s="3"/>
      <c r="D202" s="183"/>
      <c r="E202" s="183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1"/>
      <c r="CI202" s="1"/>
      <c r="CJ202" s="1"/>
      <c r="CK202" s="1"/>
      <c r="CL202" s="1"/>
      <c r="CM202" s="1"/>
      <c r="CN202" s="1"/>
      <c r="CO202" s="1"/>
      <c r="CP202" s="1"/>
      <c r="CQ202" s="1"/>
      <c r="CR202" s="1"/>
      <c r="CS202" s="1"/>
      <c r="CT202" s="1"/>
      <c r="CU202" s="1"/>
    </row>
    <row r="203" spans="2:99" ht="14.25">
      <c r="B203" s="1"/>
      <c r="C203" s="3"/>
      <c r="D203" s="183"/>
      <c r="E203" s="183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  <c r="CF203" s="1"/>
      <c r="CG203" s="1"/>
      <c r="CH203" s="1"/>
      <c r="CI203" s="1"/>
      <c r="CJ203" s="1"/>
      <c r="CK203" s="1"/>
      <c r="CL203" s="1"/>
      <c r="CM203" s="1"/>
      <c r="CN203" s="1"/>
      <c r="CO203" s="1"/>
      <c r="CP203" s="1"/>
      <c r="CQ203" s="1"/>
      <c r="CR203" s="1"/>
      <c r="CS203" s="1"/>
      <c r="CT203" s="1"/>
      <c r="CU203" s="1"/>
    </row>
    <row r="204" spans="2:99" ht="14.25">
      <c r="B204" s="1"/>
      <c r="C204" s="3"/>
      <c r="D204" s="183"/>
      <c r="E204" s="183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/>
      <c r="CE204" s="1"/>
      <c r="CF204" s="1"/>
      <c r="CG204" s="1"/>
      <c r="CH204" s="1"/>
      <c r="CI204" s="1"/>
      <c r="CJ204" s="1"/>
      <c r="CK204" s="1"/>
      <c r="CL204" s="1"/>
      <c r="CM204" s="1"/>
      <c r="CN204" s="1"/>
      <c r="CO204" s="1"/>
      <c r="CP204" s="1"/>
      <c r="CQ204" s="1"/>
      <c r="CR204" s="1"/>
      <c r="CS204" s="1"/>
      <c r="CT204" s="1"/>
      <c r="CU204" s="1"/>
    </row>
    <row r="205" spans="2:99" ht="14.25">
      <c r="B205" s="1"/>
      <c r="C205" s="3"/>
      <c r="D205" s="183"/>
      <c r="E205" s="183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1"/>
      <c r="CE205" s="1"/>
      <c r="CF205" s="1"/>
      <c r="CG205" s="1"/>
      <c r="CH205" s="1"/>
      <c r="CI205" s="1"/>
      <c r="CJ205" s="1"/>
      <c r="CK205" s="1"/>
      <c r="CL205" s="1"/>
      <c r="CM205" s="1"/>
      <c r="CN205" s="1"/>
      <c r="CO205" s="1"/>
      <c r="CP205" s="1"/>
      <c r="CQ205" s="1"/>
      <c r="CR205" s="1"/>
      <c r="CS205" s="1"/>
      <c r="CT205" s="1"/>
      <c r="CU205" s="1"/>
    </row>
    <row r="206" spans="2:99" ht="14.25">
      <c r="B206" s="1"/>
      <c r="C206" s="3"/>
      <c r="D206" s="183"/>
      <c r="E206" s="183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1"/>
      <c r="CF206" s="1"/>
      <c r="CG206" s="1"/>
      <c r="CH206" s="1"/>
      <c r="CI206" s="1"/>
      <c r="CJ206" s="1"/>
      <c r="CK206" s="1"/>
      <c r="CL206" s="1"/>
      <c r="CM206" s="1"/>
      <c r="CN206" s="1"/>
      <c r="CO206" s="1"/>
      <c r="CP206" s="1"/>
      <c r="CQ206" s="1"/>
      <c r="CR206" s="1"/>
      <c r="CS206" s="1"/>
      <c r="CT206" s="1"/>
      <c r="CU206" s="1"/>
    </row>
    <row r="207" spans="2:99" ht="14.25">
      <c r="B207" s="1"/>
      <c r="C207" s="3"/>
      <c r="D207" s="183"/>
      <c r="E207" s="183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  <c r="CE207" s="1"/>
      <c r="CF207" s="1"/>
      <c r="CG207" s="1"/>
      <c r="CH207" s="1"/>
      <c r="CI207" s="1"/>
      <c r="CJ207" s="1"/>
      <c r="CK207" s="1"/>
      <c r="CL207" s="1"/>
      <c r="CM207" s="1"/>
      <c r="CN207" s="1"/>
      <c r="CO207" s="1"/>
      <c r="CP207" s="1"/>
      <c r="CQ207" s="1"/>
      <c r="CR207" s="1"/>
      <c r="CS207" s="1"/>
      <c r="CT207" s="1"/>
      <c r="CU207" s="1"/>
    </row>
    <row r="208" spans="2:99" ht="14.25">
      <c r="B208" s="1"/>
      <c r="C208" s="3"/>
      <c r="D208" s="183"/>
      <c r="E208" s="183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CE208" s="1"/>
      <c r="CF208" s="1"/>
      <c r="CG208" s="1"/>
      <c r="CH208" s="1"/>
      <c r="CI208" s="1"/>
      <c r="CJ208" s="1"/>
      <c r="CK208" s="1"/>
      <c r="CL208" s="1"/>
      <c r="CM208" s="1"/>
      <c r="CN208" s="1"/>
      <c r="CO208" s="1"/>
      <c r="CP208" s="1"/>
      <c r="CQ208" s="1"/>
      <c r="CR208" s="1"/>
      <c r="CS208" s="1"/>
      <c r="CT208" s="1"/>
      <c r="CU208" s="1"/>
    </row>
    <row r="209" spans="2:99" ht="14.25">
      <c r="B209" s="1"/>
      <c r="C209" s="3"/>
      <c r="D209" s="183"/>
      <c r="E209" s="183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  <c r="CE209" s="1"/>
      <c r="CF209" s="1"/>
      <c r="CG209" s="1"/>
      <c r="CH209" s="1"/>
      <c r="CI209" s="1"/>
      <c r="CJ209" s="1"/>
      <c r="CK209" s="1"/>
      <c r="CL209" s="1"/>
      <c r="CM209" s="1"/>
      <c r="CN209" s="1"/>
      <c r="CO209" s="1"/>
      <c r="CP209" s="1"/>
      <c r="CQ209" s="1"/>
      <c r="CR209" s="1"/>
      <c r="CS209" s="1"/>
      <c r="CT209" s="1"/>
      <c r="CU209" s="1"/>
    </row>
    <row r="210" spans="2:99" ht="14.25">
      <c r="B210" s="1"/>
      <c r="C210" s="3"/>
      <c r="D210" s="183"/>
      <c r="E210" s="183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  <c r="CE210" s="1"/>
      <c r="CF210" s="1"/>
      <c r="CG210" s="1"/>
      <c r="CH210" s="1"/>
      <c r="CI210" s="1"/>
      <c r="CJ210" s="1"/>
      <c r="CK210" s="1"/>
      <c r="CL210" s="1"/>
      <c r="CM210" s="1"/>
      <c r="CN210" s="1"/>
      <c r="CO210" s="1"/>
      <c r="CP210" s="1"/>
      <c r="CQ210" s="1"/>
      <c r="CR210" s="1"/>
      <c r="CS210" s="1"/>
      <c r="CT210" s="1"/>
      <c r="CU210" s="1"/>
    </row>
    <row r="211" spans="2:99" ht="14.25">
      <c r="B211" s="1"/>
      <c r="C211" s="3"/>
      <c r="D211" s="183"/>
      <c r="E211" s="183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  <c r="CE211" s="1"/>
      <c r="CF211" s="1"/>
      <c r="CG211" s="1"/>
      <c r="CH211" s="1"/>
      <c r="CI211" s="1"/>
      <c r="CJ211" s="1"/>
      <c r="CK211" s="1"/>
      <c r="CL211" s="1"/>
      <c r="CM211" s="1"/>
      <c r="CN211" s="1"/>
      <c r="CO211" s="1"/>
      <c r="CP211" s="1"/>
      <c r="CQ211" s="1"/>
      <c r="CR211" s="1"/>
      <c r="CS211" s="1"/>
      <c r="CT211" s="1"/>
      <c r="CU211" s="1"/>
    </row>
    <row r="212" spans="2:99" ht="14.25">
      <c r="B212" s="1"/>
      <c r="C212" s="3"/>
      <c r="D212" s="183"/>
      <c r="E212" s="183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  <c r="CE212" s="1"/>
      <c r="CF212" s="1"/>
      <c r="CG212" s="1"/>
      <c r="CH212" s="1"/>
      <c r="CI212" s="1"/>
      <c r="CJ212" s="1"/>
      <c r="CK212" s="1"/>
      <c r="CL212" s="1"/>
      <c r="CM212" s="1"/>
      <c r="CN212" s="1"/>
      <c r="CO212" s="1"/>
      <c r="CP212" s="1"/>
      <c r="CQ212" s="1"/>
      <c r="CR212" s="1"/>
      <c r="CS212" s="1"/>
      <c r="CT212" s="1"/>
      <c r="CU212" s="1"/>
    </row>
    <row r="213" spans="2:99" ht="14.25">
      <c r="B213" s="1"/>
      <c r="C213" s="3"/>
      <c r="D213" s="183"/>
      <c r="E213" s="183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  <c r="CE213" s="1"/>
      <c r="CF213" s="1"/>
      <c r="CG213" s="1"/>
      <c r="CH213" s="1"/>
      <c r="CI213" s="1"/>
      <c r="CJ213" s="1"/>
      <c r="CK213" s="1"/>
      <c r="CL213" s="1"/>
      <c r="CM213" s="1"/>
      <c r="CN213" s="1"/>
      <c r="CO213" s="1"/>
      <c r="CP213" s="1"/>
      <c r="CQ213" s="1"/>
      <c r="CR213" s="1"/>
      <c r="CS213" s="1"/>
      <c r="CT213" s="1"/>
      <c r="CU213" s="1"/>
    </row>
    <row r="214" spans="2:99" ht="14.25">
      <c r="B214" s="1"/>
      <c r="C214" s="3"/>
      <c r="D214" s="183"/>
      <c r="E214" s="183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/>
      <c r="CE214" s="1"/>
      <c r="CF214" s="1"/>
      <c r="CG214" s="1"/>
      <c r="CH214" s="1"/>
      <c r="CI214" s="1"/>
      <c r="CJ214" s="1"/>
      <c r="CK214" s="1"/>
      <c r="CL214" s="1"/>
      <c r="CM214" s="1"/>
      <c r="CN214" s="1"/>
      <c r="CO214" s="1"/>
      <c r="CP214" s="1"/>
      <c r="CQ214" s="1"/>
      <c r="CR214" s="1"/>
      <c r="CS214" s="1"/>
      <c r="CT214" s="1"/>
      <c r="CU214" s="1"/>
    </row>
    <row r="215" spans="2:99" ht="14.25">
      <c r="B215" s="1"/>
      <c r="C215" s="3"/>
      <c r="D215" s="183"/>
      <c r="E215" s="183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  <c r="CD215" s="1"/>
      <c r="CE215" s="1"/>
      <c r="CF215" s="1"/>
      <c r="CG215" s="1"/>
      <c r="CH215" s="1"/>
      <c r="CI215" s="1"/>
      <c r="CJ215" s="1"/>
      <c r="CK215" s="1"/>
      <c r="CL215" s="1"/>
      <c r="CM215" s="1"/>
      <c r="CN215" s="1"/>
      <c r="CO215" s="1"/>
      <c r="CP215" s="1"/>
      <c r="CQ215" s="1"/>
      <c r="CR215" s="1"/>
      <c r="CS215" s="1"/>
      <c r="CT215" s="1"/>
      <c r="CU215" s="1"/>
    </row>
    <row r="216" spans="2:99" ht="14.25">
      <c r="B216" s="1"/>
      <c r="C216" s="3"/>
      <c r="D216" s="183"/>
      <c r="E216" s="183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  <c r="CD216" s="1"/>
      <c r="CE216" s="1"/>
      <c r="CF216" s="1"/>
      <c r="CG216" s="1"/>
      <c r="CH216" s="1"/>
      <c r="CI216" s="1"/>
      <c r="CJ216" s="1"/>
      <c r="CK216" s="1"/>
      <c r="CL216" s="1"/>
      <c r="CM216" s="1"/>
      <c r="CN216" s="1"/>
      <c r="CO216" s="1"/>
      <c r="CP216" s="1"/>
      <c r="CQ216" s="1"/>
      <c r="CR216" s="1"/>
      <c r="CS216" s="1"/>
      <c r="CT216" s="1"/>
      <c r="CU216" s="1"/>
    </row>
    <row r="217" spans="2:99" ht="14.25">
      <c r="B217" s="1"/>
      <c r="C217" s="3"/>
      <c r="D217" s="183"/>
      <c r="E217" s="183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  <c r="CD217" s="1"/>
      <c r="CE217" s="1"/>
      <c r="CF217" s="1"/>
      <c r="CG217" s="1"/>
      <c r="CH217" s="1"/>
      <c r="CI217" s="1"/>
      <c r="CJ217" s="1"/>
      <c r="CK217" s="1"/>
      <c r="CL217" s="1"/>
      <c r="CM217" s="1"/>
      <c r="CN217" s="1"/>
      <c r="CO217" s="1"/>
      <c r="CP217" s="1"/>
      <c r="CQ217" s="1"/>
      <c r="CR217" s="1"/>
      <c r="CS217" s="1"/>
      <c r="CT217" s="1"/>
      <c r="CU217" s="1"/>
    </row>
    <row r="218" spans="2:99" ht="14.25">
      <c r="B218" s="1"/>
      <c r="C218" s="3"/>
      <c r="D218" s="183"/>
      <c r="E218" s="183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1"/>
      <c r="CD218" s="1"/>
      <c r="CE218" s="1"/>
      <c r="CF218" s="1"/>
      <c r="CG218" s="1"/>
      <c r="CH218" s="1"/>
      <c r="CI218" s="1"/>
      <c r="CJ218" s="1"/>
      <c r="CK218" s="1"/>
      <c r="CL218" s="1"/>
      <c r="CM218" s="1"/>
      <c r="CN218" s="1"/>
      <c r="CO218" s="1"/>
      <c r="CP218" s="1"/>
      <c r="CQ218" s="1"/>
      <c r="CR218" s="1"/>
      <c r="CS218" s="1"/>
      <c r="CT218" s="1"/>
      <c r="CU218" s="1"/>
    </row>
    <row r="219" spans="2:99" ht="14.25">
      <c r="B219" s="1"/>
      <c r="C219" s="3"/>
      <c r="D219" s="183"/>
      <c r="E219" s="183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  <c r="CD219" s="1"/>
      <c r="CE219" s="1"/>
      <c r="CF219" s="1"/>
      <c r="CG219" s="1"/>
      <c r="CH219" s="1"/>
      <c r="CI219" s="1"/>
      <c r="CJ219" s="1"/>
      <c r="CK219" s="1"/>
      <c r="CL219" s="1"/>
      <c r="CM219" s="1"/>
      <c r="CN219" s="1"/>
      <c r="CO219" s="1"/>
      <c r="CP219" s="1"/>
      <c r="CQ219" s="1"/>
      <c r="CR219" s="1"/>
      <c r="CS219" s="1"/>
      <c r="CT219" s="1"/>
      <c r="CU219" s="1"/>
    </row>
    <row r="220" spans="2:99" ht="14.25">
      <c r="B220" s="1"/>
      <c r="C220" s="3"/>
      <c r="D220" s="183"/>
      <c r="E220" s="183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  <c r="CD220" s="1"/>
      <c r="CE220" s="1"/>
      <c r="CF220" s="1"/>
      <c r="CG220" s="1"/>
      <c r="CH220" s="1"/>
      <c r="CI220" s="1"/>
      <c r="CJ220" s="1"/>
      <c r="CK220" s="1"/>
      <c r="CL220" s="1"/>
      <c r="CM220" s="1"/>
      <c r="CN220" s="1"/>
      <c r="CO220" s="1"/>
      <c r="CP220" s="1"/>
      <c r="CQ220" s="1"/>
      <c r="CR220" s="1"/>
      <c r="CS220" s="1"/>
      <c r="CT220" s="1"/>
      <c r="CU220" s="1"/>
    </row>
    <row r="221" spans="2:99" ht="14.25">
      <c r="B221" s="1"/>
      <c r="C221" s="3"/>
      <c r="D221" s="183"/>
      <c r="E221" s="183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1"/>
      <c r="CD221" s="1"/>
      <c r="CE221" s="1"/>
      <c r="CF221" s="1"/>
      <c r="CG221" s="1"/>
      <c r="CH221" s="1"/>
      <c r="CI221" s="1"/>
      <c r="CJ221" s="1"/>
      <c r="CK221" s="1"/>
      <c r="CL221" s="1"/>
      <c r="CM221" s="1"/>
      <c r="CN221" s="1"/>
      <c r="CO221" s="1"/>
      <c r="CP221" s="1"/>
      <c r="CQ221" s="1"/>
      <c r="CR221" s="1"/>
      <c r="CS221" s="1"/>
      <c r="CT221" s="1"/>
      <c r="CU221" s="1"/>
    </row>
    <row r="222" spans="2:99" ht="14.25">
      <c r="B222" s="1"/>
      <c r="C222" s="3"/>
      <c r="D222" s="183"/>
      <c r="E222" s="183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  <c r="CB222" s="1"/>
      <c r="CC222" s="1"/>
      <c r="CD222" s="1"/>
      <c r="CE222" s="1"/>
      <c r="CF222" s="1"/>
      <c r="CG222" s="1"/>
      <c r="CH222" s="1"/>
      <c r="CI222" s="1"/>
      <c r="CJ222" s="1"/>
      <c r="CK222" s="1"/>
      <c r="CL222" s="1"/>
      <c r="CM222" s="1"/>
      <c r="CN222" s="1"/>
      <c r="CO222" s="1"/>
      <c r="CP222" s="1"/>
      <c r="CQ222" s="1"/>
      <c r="CR222" s="1"/>
      <c r="CS222" s="1"/>
      <c r="CT222" s="1"/>
      <c r="CU222" s="1"/>
    </row>
    <row r="223" spans="2:99" ht="14.25">
      <c r="B223" s="1"/>
      <c r="C223" s="3"/>
      <c r="D223" s="183"/>
      <c r="E223" s="183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  <c r="CB223" s="1"/>
      <c r="CC223" s="1"/>
      <c r="CD223" s="1"/>
      <c r="CE223" s="1"/>
      <c r="CF223" s="1"/>
      <c r="CG223" s="1"/>
      <c r="CH223" s="1"/>
      <c r="CI223" s="1"/>
      <c r="CJ223" s="1"/>
      <c r="CK223" s="1"/>
      <c r="CL223" s="1"/>
      <c r="CM223" s="1"/>
      <c r="CN223" s="1"/>
      <c r="CO223" s="1"/>
      <c r="CP223" s="1"/>
      <c r="CQ223" s="1"/>
      <c r="CR223" s="1"/>
      <c r="CS223" s="1"/>
      <c r="CT223" s="1"/>
      <c r="CU223" s="1"/>
    </row>
    <row r="224" spans="2:99" ht="14.25">
      <c r="B224" s="1"/>
      <c r="C224" s="3"/>
      <c r="D224" s="183"/>
      <c r="E224" s="183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  <c r="CB224" s="1"/>
      <c r="CC224" s="1"/>
      <c r="CD224" s="1"/>
      <c r="CE224" s="1"/>
      <c r="CF224" s="1"/>
      <c r="CG224" s="1"/>
      <c r="CH224" s="1"/>
      <c r="CI224" s="1"/>
      <c r="CJ224" s="1"/>
      <c r="CK224" s="1"/>
      <c r="CL224" s="1"/>
      <c r="CM224" s="1"/>
      <c r="CN224" s="1"/>
      <c r="CO224" s="1"/>
      <c r="CP224" s="1"/>
      <c r="CQ224" s="1"/>
      <c r="CR224" s="1"/>
      <c r="CS224" s="1"/>
      <c r="CT224" s="1"/>
      <c r="CU224" s="1"/>
    </row>
    <row r="225" spans="2:99" ht="14.25">
      <c r="B225" s="1"/>
      <c r="C225" s="3"/>
      <c r="D225" s="183"/>
      <c r="E225" s="183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  <c r="CB225" s="1"/>
      <c r="CC225" s="1"/>
      <c r="CD225" s="1"/>
      <c r="CE225" s="1"/>
      <c r="CF225" s="1"/>
      <c r="CG225" s="1"/>
      <c r="CH225" s="1"/>
      <c r="CI225" s="1"/>
      <c r="CJ225" s="1"/>
      <c r="CK225" s="1"/>
      <c r="CL225" s="1"/>
      <c r="CM225" s="1"/>
      <c r="CN225" s="1"/>
      <c r="CO225" s="1"/>
      <c r="CP225" s="1"/>
      <c r="CQ225" s="1"/>
      <c r="CR225" s="1"/>
      <c r="CS225" s="1"/>
      <c r="CT225" s="1"/>
      <c r="CU225" s="1"/>
    </row>
    <row r="226" spans="2:99" ht="14.25">
      <c r="B226" s="1"/>
      <c r="C226" s="3"/>
      <c r="D226" s="183"/>
      <c r="E226" s="183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  <c r="CB226" s="1"/>
      <c r="CC226" s="1"/>
      <c r="CD226" s="1"/>
      <c r="CE226" s="1"/>
      <c r="CF226" s="1"/>
      <c r="CG226" s="1"/>
      <c r="CH226" s="1"/>
      <c r="CI226" s="1"/>
      <c r="CJ226" s="1"/>
      <c r="CK226" s="1"/>
      <c r="CL226" s="1"/>
      <c r="CM226" s="1"/>
      <c r="CN226" s="1"/>
      <c r="CO226" s="1"/>
      <c r="CP226" s="1"/>
      <c r="CQ226" s="1"/>
      <c r="CR226" s="1"/>
      <c r="CS226" s="1"/>
      <c r="CT226" s="1"/>
      <c r="CU226" s="1"/>
    </row>
    <row r="227" spans="2:99" ht="14.25">
      <c r="B227" s="1"/>
      <c r="C227" s="3"/>
      <c r="D227" s="183"/>
      <c r="E227" s="183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  <c r="CB227" s="1"/>
      <c r="CC227" s="1"/>
      <c r="CD227" s="1"/>
      <c r="CE227" s="1"/>
      <c r="CF227" s="1"/>
      <c r="CG227" s="1"/>
      <c r="CH227" s="1"/>
      <c r="CI227" s="1"/>
      <c r="CJ227" s="1"/>
      <c r="CK227" s="1"/>
      <c r="CL227" s="1"/>
      <c r="CM227" s="1"/>
      <c r="CN227" s="1"/>
      <c r="CO227" s="1"/>
      <c r="CP227" s="1"/>
      <c r="CQ227" s="1"/>
      <c r="CR227" s="1"/>
      <c r="CS227" s="1"/>
      <c r="CT227" s="1"/>
      <c r="CU227" s="1"/>
    </row>
    <row r="228" spans="2:99" ht="14.25">
      <c r="B228" s="1"/>
      <c r="C228" s="3"/>
      <c r="D228" s="183"/>
      <c r="E228" s="183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  <c r="CB228" s="1"/>
      <c r="CC228" s="1"/>
      <c r="CD228" s="1"/>
      <c r="CE228" s="1"/>
      <c r="CF228" s="1"/>
      <c r="CG228" s="1"/>
      <c r="CH228" s="1"/>
      <c r="CI228" s="1"/>
      <c r="CJ228" s="1"/>
      <c r="CK228" s="1"/>
      <c r="CL228" s="1"/>
      <c r="CM228" s="1"/>
      <c r="CN228" s="1"/>
      <c r="CO228" s="1"/>
      <c r="CP228" s="1"/>
      <c r="CQ228" s="1"/>
      <c r="CR228" s="1"/>
      <c r="CS228" s="1"/>
      <c r="CT228" s="1"/>
      <c r="CU228" s="1"/>
    </row>
    <row r="229" spans="2:99" ht="14.25">
      <c r="B229" s="1"/>
      <c r="C229" s="3"/>
      <c r="D229" s="183"/>
      <c r="E229" s="183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  <c r="CB229" s="1"/>
      <c r="CC229" s="1"/>
      <c r="CD229" s="1"/>
      <c r="CE229" s="1"/>
      <c r="CF229" s="1"/>
      <c r="CG229" s="1"/>
      <c r="CH229" s="1"/>
      <c r="CI229" s="1"/>
      <c r="CJ229" s="1"/>
      <c r="CK229" s="1"/>
      <c r="CL229" s="1"/>
      <c r="CM229" s="1"/>
      <c r="CN229" s="1"/>
      <c r="CO229" s="1"/>
      <c r="CP229" s="1"/>
      <c r="CQ229" s="1"/>
      <c r="CR229" s="1"/>
      <c r="CS229" s="1"/>
      <c r="CT229" s="1"/>
      <c r="CU229" s="1"/>
    </row>
    <row r="230" spans="2:99" ht="14.25">
      <c r="B230" s="1"/>
      <c r="C230" s="3"/>
      <c r="D230" s="183"/>
      <c r="E230" s="183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  <c r="CB230" s="1"/>
      <c r="CC230" s="1"/>
      <c r="CD230" s="1"/>
      <c r="CE230" s="1"/>
      <c r="CF230" s="1"/>
      <c r="CG230" s="1"/>
      <c r="CH230" s="1"/>
      <c r="CI230" s="1"/>
      <c r="CJ230" s="1"/>
      <c r="CK230" s="1"/>
      <c r="CL230" s="1"/>
      <c r="CM230" s="1"/>
      <c r="CN230" s="1"/>
      <c r="CO230" s="1"/>
      <c r="CP230" s="1"/>
      <c r="CQ230" s="1"/>
      <c r="CR230" s="1"/>
      <c r="CS230" s="1"/>
      <c r="CT230" s="1"/>
      <c r="CU230" s="1"/>
    </row>
    <row r="231" spans="2:99" ht="14.25">
      <c r="B231" s="1"/>
      <c r="C231" s="3"/>
      <c r="D231" s="183"/>
      <c r="E231" s="183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  <c r="CB231" s="1"/>
      <c r="CC231" s="1"/>
      <c r="CD231" s="1"/>
      <c r="CE231" s="1"/>
      <c r="CF231" s="1"/>
      <c r="CG231" s="1"/>
      <c r="CH231" s="1"/>
      <c r="CI231" s="1"/>
      <c r="CJ231" s="1"/>
      <c r="CK231" s="1"/>
      <c r="CL231" s="1"/>
      <c r="CM231" s="1"/>
      <c r="CN231" s="1"/>
      <c r="CO231" s="1"/>
      <c r="CP231" s="1"/>
      <c r="CQ231" s="1"/>
      <c r="CR231" s="1"/>
      <c r="CS231" s="1"/>
      <c r="CT231" s="1"/>
      <c r="CU231" s="1"/>
    </row>
    <row r="232" spans="2:99" ht="14.25">
      <c r="B232" s="1"/>
      <c r="C232" s="3"/>
      <c r="D232" s="183"/>
      <c r="E232" s="183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  <c r="CB232" s="1"/>
      <c r="CC232" s="1"/>
      <c r="CD232" s="1"/>
      <c r="CE232" s="1"/>
      <c r="CF232" s="1"/>
      <c r="CG232" s="1"/>
      <c r="CH232" s="1"/>
      <c r="CI232" s="1"/>
      <c r="CJ232" s="1"/>
      <c r="CK232" s="1"/>
      <c r="CL232" s="1"/>
      <c r="CM232" s="1"/>
      <c r="CN232" s="1"/>
      <c r="CO232" s="1"/>
      <c r="CP232" s="1"/>
      <c r="CQ232" s="1"/>
      <c r="CR232" s="1"/>
      <c r="CS232" s="1"/>
      <c r="CT232" s="1"/>
      <c r="CU232" s="1"/>
    </row>
    <row r="233" spans="2:99" ht="14.25">
      <c r="B233" s="1"/>
      <c r="C233" s="3"/>
      <c r="D233" s="183"/>
      <c r="E233" s="183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  <c r="CB233" s="1"/>
      <c r="CC233" s="1"/>
      <c r="CD233" s="1"/>
      <c r="CE233" s="1"/>
      <c r="CF233" s="1"/>
      <c r="CG233" s="1"/>
      <c r="CH233" s="1"/>
      <c r="CI233" s="1"/>
      <c r="CJ233" s="1"/>
      <c r="CK233" s="1"/>
      <c r="CL233" s="1"/>
      <c r="CM233" s="1"/>
      <c r="CN233" s="1"/>
      <c r="CO233" s="1"/>
      <c r="CP233" s="1"/>
      <c r="CQ233" s="1"/>
      <c r="CR233" s="1"/>
      <c r="CS233" s="1"/>
      <c r="CT233" s="1"/>
      <c r="CU233" s="1"/>
    </row>
    <row r="234" spans="2:99" ht="14.25">
      <c r="B234" s="1"/>
      <c r="C234" s="3"/>
      <c r="D234" s="183"/>
      <c r="E234" s="183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  <c r="CB234" s="1"/>
      <c r="CC234" s="1"/>
      <c r="CD234" s="1"/>
      <c r="CE234" s="1"/>
      <c r="CF234" s="1"/>
      <c r="CG234" s="1"/>
      <c r="CH234" s="1"/>
      <c r="CI234" s="1"/>
      <c r="CJ234" s="1"/>
      <c r="CK234" s="1"/>
      <c r="CL234" s="1"/>
      <c r="CM234" s="1"/>
      <c r="CN234" s="1"/>
      <c r="CO234" s="1"/>
      <c r="CP234" s="1"/>
      <c r="CQ234" s="1"/>
      <c r="CR234" s="1"/>
      <c r="CS234" s="1"/>
      <c r="CT234" s="1"/>
      <c r="CU234" s="1"/>
    </row>
    <row r="235" spans="2:99" ht="14.25">
      <c r="B235" s="1"/>
      <c r="C235" s="3"/>
      <c r="D235" s="183"/>
      <c r="E235" s="183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  <c r="CB235" s="1"/>
      <c r="CC235" s="1"/>
      <c r="CD235" s="1"/>
      <c r="CE235" s="1"/>
      <c r="CF235" s="1"/>
      <c r="CG235" s="1"/>
      <c r="CH235" s="1"/>
      <c r="CI235" s="1"/>
      <c r="CJ235" s="1"/>
      <c r="CK235" s="1"/>
      <c r="CL235" s="1"/>
      <c r="CM235" s="1"/>
      <c r="CN235" s="1"/>
      <c r="CO235" s="1"/>
      <c r="CP235" s="1"/>
      <c r="CQ235" s="1"/>
      <c r="CR235" s="1"/>
      <c r="CS235" s="1"/>
      <c r="CT235" s="1"/>
      <c r="CU235" s="1"/>
    </row>
    <row r="236" spans="2:99" ht="14.25">
      <c r="B236" s="1"/>
      <c r="C236" s="3"/>
      <c r="D236" s="183"/>
      <c r="E236" s="183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  <c r="CB236" s="1"/>
      <c r="CC236" s="1"/>
      <c r="CD236" s="1"/>
      <c r="CE236" s="1"/>
      <c r="CF236" s="1"/>
      <c r="CG236" s="1"/>
      <c r="CH236" s="1"/>
      <c r="CI236" s="1"/>
      <c r="CJ236" s="1"/>
      <c r="CK236" s="1"/>
      <c r="CL236" s="1"/>
      <c r="CM236" s="1"/>
      <c r="CN236" s="1"/>
      <c r="CO236" s="1"/>
      <c r="CP236" s="1"/>
      <c r="CQ236" s="1"/>
      <c r="CR236" s="1"/>
      <c r="CS236" s="1"/>
      <c r="CT236" s="1"/>
      <c r="CU236" s="1"/>
    </row>
    <row r="237" spans="2:99" ht="14.25">
      <c r="B237" s="1"/>
      <c r="C237" s="3"/>
      <c r="D237" s="183"/>
      <c r="E237" s="183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  <c r="CB237" s="1"/>
      <c r="CC237" s="1"/>
      <c r="CD237" s="1"/>
      <c r="CE237" s="1"/>
      <c r="CF237" s="1"/>
      <c r="CG237" s="1"/>
      <c r="CH237" s="1"/>
      <c r="CI237" s="1"/>
      <c r="CJ237" s="1"/>
      <c r="CK237" s="1"/>
      <c r="CL237" s="1"/>
      <c r="CM237" s="1"/>
      <c r="CN237" s="1"/>
      <c r="CO237" s="1"/>
      <c r="CP237" s="1"/>
      <c r="CQ237" s="1"/>
      <c r="CR237" s="1"/>
      <c r="CS237" s="1"/>
      <c r="CT237" s="1"/>
      <c r="CU237" s="1"/>
    </row>
    <row r="238" spans="2:99" ht="14.25">
      <c r="B238" s="1"/>
      <c r="C238" s="3"/>
      <c r="D238" s="183"/>
      <c r="E238" s="183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  <c r="CB238" s="1"/>
      <c r="CC238" s="1"/>
      <c r="CD238" s="1"/>
      <c r="CE238" s="1"/>
      <c r="CF238" s="1"/>
      <c r="CG238" s="1"/>
      <c r="CH238" s="1"/>
      <c r="CI238" s="1"/>
      <c r="CJ238" s="1"/>
      <c r="CK238" s="1"/>
      <c r="CL238" s="1"/>
      <c r="CM238" s="1"/>
      <c r="CN238" s="1"/>
      <c r="CO238" s="1"/>
      <c r="CP238" s="1"/>
      <c r="CQ238" s="1"/>
      <c r="CR238" s="1"/>
      <c r="CS238" s="1"/>
      <c r="CT238" s="1"/>
      <c r="CU238" s="1"/>
    </row>
    <row r="239" spans="2:99" ht="14.25">
      <c r="B239" s="1"/>
      <c r="C239" s="3"/>
      <c r="D239" s="183"/>
      <c r="E239" s="183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  <c r="CB239" s="1"/>
      <c r="CC239" s="1"/>
      <c r="CD239" s="1"/>
      <c r="CE239" s="1"/>
      <c r="CF239" s="1"/>
      <c r="CG239" s="1"/>
      <c r="CH239" s="1"/>
      <c r="CI239" s="1"/>
      <c r="CJ239" s="1"/>
      <c r="CK239" s="1"/>
      <c r="CL239" s="1"/>
      <c r="CM239" s="1"/>
      <c r="CN239" s="1"/>
      <c r="CO239" s="1"/>
      <c r="CP239" s="1"/>
      <c r="CQ239" s="1"/>
      <c r="CR239" s="1"/>
      <c r="CS239" s="1"/>
      <c r="CT239" s="1"/>
      <c r="CU239" s="1"/>
    </row>
    <row r="240" spans="2:99" ht="14.25">
      <c r="B240" s="1"/>
      <c r="C240" s="3"/>
      <c r="D240" s="183"/>
      <c r="E240" s="183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  <c r="CB240" s="1"/>
      <c r="CC240" s="1"/>
      <c r="CD240" s="1"/>
      <c r="CE240" s="1"/>
      <c r="CF240" s="1"/>
      <c r="CG240" s="1"/>
      <c r="CH240" s="1"/>
      <c r="CI240" s="1"/>
      <c r="CJ240" s="1"/>
      <c r="CK240" s="1"/>
      <c r="CL240" s="1"/>
      <c r="CM240" s="1"/>
      <c r="CN240" s="1"/>
      <c r="CO240" s="1"/>
      <c r="CP240" s="1"/>
      <c r="CQ240" s="1"/>
      <c r="CR240" s="1"/>
      <c r="CS240" s="1"/>
      <c r="CT240" s="1"/>
      <c r="CU240" s="1"/>
    </row>
    <row r="241" spans="2:99" ht="14.25">
      <c r="B241" s="1"/>
      <c r="C241" s="3"/>
      <c r="D241" s="183"/>
      <c r="E241" s="183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  <c r="CB241" s="1"/>
      <c r="CC241" s="1"/>
      <c r="CD241" s="1"/>
      <c r="CE241" s="1"/>
      <c r="CF241" s="1"/>
      <c r="CG241" s="1"/>
      <c r="CH241" s="1"/>
      <c r="CI241" s="1"/>
      <c r="CJ241" s="1"/>
      <c r="CK241" s="1"/>
      <c r="CL241" s="1"/>
      <c r="CM241" s="1"/>
      <c r="CN241" s="1"/>
      <c r="CO241" s="1"/>
      <c r="CP241" s="1"/>
      <c r="CQ241" s="1"/>
      <c r="CR241" s="1"/>
      <c r="CS241" s="1"/>
      <c r="CT241" s="1"/>
      <c r="CU241" s="1"/>
    </row>
    <row r="242" spans="2:99" ht="14.25">
      <c r="B242" s="1"/>
      <c r="C242" s="3"/>
      <c r="D242" s="183"/>
      <c r="E242" s="183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  <c r="CB242" s="1"/>
      <c r="CC242" s="1"/>
      <c r="CD242" s="1"/>
      <c r="CE242" s="1"/>
      <c r="CF242" s="1"/>
      <c r="CG242" s="1"/>
      <c r="CH242" s="1"/>
      <c r="CI242" s="1"/>
      <c r="CJ242" s="1"/>
      <c r="CK242" s="1"/>
      <c r="CL242" s="1"/>
      <c r="CM242" s="1"/>
      <c r="CN242" s="1"/>
      <c r="CO242" s="1"/>
      <c r="CP242" s="1"/>
      <c r="CQ242" s="1"/>
      <c r="CR242" s="1"/>
      <c r="CS242" s="1"/>
      <c r="CT242" s="1"/>
      <c r="CU242" s="1"/>
    </row>
    <row r="243" spans="2:99" ht="14.25">
      <c r="B243" s="1"/>
      <c r="C243" s="3"/>
      <c r="D243" s="183"/>
      <c r="E243" s="183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  <c r="CB243" s="1"/>
      <c r="CC243" s="1"/>
      <c r="CD243" s="1"/>
      <c r="CE243" s="1"/>
      <c r="CF243" s="1"/>
      <c r="CG243" s="1"/>
      <c r="CH243" s="1"/>
      <c r="CI243" s="1"/>
      <c r="CJ243" s="1"/>
      <c r="CK243" s="1"/>
      <c r="CL243" s="1"/>
      <c r="CM243" s="1"/>
      <c r="CN243" s="1"/>
      <c r="CO243" s="1"/>
      <c r="CP243" s="1"/>
      <c r="CQ243" s="1"/>
      <c r="CR243" s="1"/>
      <c r="CS243" s="1"/>
      <c r="CT243" s="1"/>
      <c r="CU243" s="1"/>
    </row>
    <row r="244" spans="2:99" ht="14.25">
      <c r="B244" s="1"/>
      <c r="C244" s="3"/>
      <c r="D244" s="183"/>
      <c r="E244" s="183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  <c r="CB244" s="1"/>
      <c r="CC244" s="1"/>
      <c r="CD244" s="1"/>
      <c r="CE244" s="1"/>
      <c r="CF244" s="1"/>
      <c r="CG244" s="1"/>
      <c r="CH244" s="1"/>
      <c r="CI244" s="1"/>
      <c r="CJ244" s="1"/>
      <c r="CK244" s="1"/>
      <c r="CL244" s="1"/>
      <c r="CM244" s="1"/>
      <c r="CN244" s="1"/>
      <c r="CO244" s="1"/>
      <c r="CP244" s="1"/>
      <c r="CQ244" s="1"/>
      <c r="CR244" s="1"/>
      <c r="CS244" s="1"/>
      <c r="CT244" s="1"/>
      <c r="CU244" s="1"/>
    </row>
    <row r="245" spans="2:99" ht="14.25">
      <c r="B245" s="1"/>
      <c r="C245" s="3"/>
      <c r="D245" s="183"/>
      <c r="E245" s="183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  <c r="CB245" s="1"/>
      <c r="CC245" s="1"/>
      <c r="CD245" s="1"/>
      <c r="CE245" s="1"/>
      <c r="CF245" s="1"/>
      <c r="CG245" s="1"/>
      <c r="CH245" s="1"/>
      <c r="CI245" s="1"/>
      <c r="CJ245" s="1"/>
      <c r="CK245" s="1"/>
      <c r="CL245" s="1"/>
      <c r="CM245" s="1"/>
      <c r="CN245" s="1"/>
      <c r="CO245" s="1"/>
      <c r="CP245" s="1"/>
      <c r="CQ245" s="1"/>
      <c r="CR245" s="1"/>
      <c r="CS245" s="1"/>
      <c r="CT245" s="1"/>
      <c r="CU245" s="1"/>
    </row>
    <row r="246" spans="2:99" ht="14.25">
      <c r="B246" s="1"/>
      <c r="C246" s="3"/>
      <c r="D246" s="183"/>
      <c r="E246" s="183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  <c r="CB246" s="1"/>
      <c r="CC246" s="1"/>
      <c r="CD246" s="1"/>
      <c r="CE246" s="1"/>
      <c r="CF246" s="1"/>
      <c r="CG246" s="1"/>
      <c r="CH246" s="1"/>
      <c r="CI246" s="1"/>
      <c r="CJ246" s="1"/>
      <c r="CK246" s="1"/>
      <c r="CL246" s="1"/>
      <c r="CM246" s="1"/>
      <c r="CN246" s="1"/>
      <c r="CO246" s="1"/>
      <c r="CP246" s="1"/>
      <c r="CQ246" s="1"/>
      <c r="CR246" s="1"/>
      <c r="CS246" s="1"/>
      <c r="CT246" s="1"/>
      <c r="CU246" s="1"/>
    </row>
    <row r="247" spans="2:99" ht="14.25">
      <c r="B247" s="1"/>
      <c r="C247" s="3"/>
      <c r="D247" s="183"/>
      <c r="E247" s="183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  <c r="CB247" s="1"/>
      <c r="CC247" s="1"/>
      <c r="CD247" s="1"/>
      <c r="CE247" s="1"/>
      <c r="CF247" s="1"/>
      <c r="CG247" s="1"/>
      <c r="CH247" s="1"/>
      <c r="CI247" s="1"/>
      <c r="CJ247" s="1"/>
      <c r="CK247" s="1"/>
      <c r="CL247" s="1"/>
      <c r="CM247" s="1"/>
      <c r="CN247" s="1"/>
      <c r="CO247" s="1"/>
      <c r="CP247" s="1"/>
      <c r="CQ247" s="1"/>
      <c r="CR247" s="1"/>
      <c r="CS247" s="1"/>
      <c r="CT247" s="1"/>
      <c r="CU247" s="1"/>
    </row>
    <row r="248" spans="2:99" ht="14.25">
      <c r="B248" s="1"/>
      <c r="C248" s="3"/>
      <c r="D248" s="183"/>
      <c r="E248" s="183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  <c r="CB248" s="1"/>
      <c r="CC248" s="1"/>
      <c r="CD248" s="1"/>
      <c r="CE248" s="1"/>
      <c r="CF248" s="1"/>
      <c r="CG248" s="1"/>
      <c r="CH248" s="1"/>
      <c r="CI248" s="1"/>
      <c r="CJ248" s="1"/>
      <c r="CK248" s="1"/>
      <c r="CL248" s="1"/>
      <c r="CM248" s="1"/>
      <c r="CN248" s="1"/>
      <c r="CO248" s="1"/>
      <c r="CP248" s="1"/>
      <c r="CQ248" s="1"/>
      <c r="CR248" s="1"/>
      <c r="CS248" s="1"/>
      <c r="CT248" s="1"/>
      <c r="CU248" s="1"/>
    </row>
    <row r="249" spans="2:99" ht="14.25">
      <c r="B249" s="1"/>
      <c r="C249" s="3"/>
      <c r="D249" s="183"/>
      <c r="E249" s="183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  <c r="CB249" s="1"/>
      <c r="CC249" s="1"/>
      <c r="CD249" s="1"/>
      <c r="CE249" s="1"/>
      <c r="CF249" s="1"/>
      <c r="CG249" s="1"/>
      <c r="CH249" s="1"/>
      <c r="CI249" s="1"/>
      <c r="CJ249" s="1"/>
      <c r="CK249" s="1"/>
      <c r="CL249" s="1"/>
      <c r="CM249" s="1"/>
      <c r="CN249" s="1"/>
      <c r="CO249" s="1"/>
      <c r="CP249" s="1"/>
      <c r="CQ249" s="1"/>
      <c r="CR249" s="1"/>
      <c r="CS249" s="1"/>
      <c r="CT249" s="1"/>
      <c r="CU249" s="1"/>
    </row>
    <row r="250" spans="2:99" ht="14.25">
      <c r="B250" s="1"/>
      <c r="C250" s="3"/>
      <c r="D250" s="183"/>
      <c r="E250" s="183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  <c r="CB250" s="1"/>
      <c r="CC250" s="1"/>
      <c r="CD250" s="1"/>
      <c r="CE250" s="1"/>
      <c r="CF250" s="1"/>
      <c r="CG250" s="1"/>
      <c r="CH250" s="1"/>
      <c r="CI250" s="1"/>
      <c r="CJ250" s="1"/>
      <c r="CK250" s="1"/>
      <c r="CL250" s="1"/>
      <c r="CM250" s="1"/>
      <c r="CN250" s="1"/>
      <c r="CO250" s="1"/>
      <c r="CP250" s="1"/>
      <c r="CQ250" s="1"/>
      <c r="CR250" s="1"/>
      <c r="CS250" s="1"/>
      <c r="CT250" s="1"/>
      <c r="CU250" s="1"/>
    </row>
    <row r="251" spans="2:99" ht="14.25">
      <c r="B251" s="1"/>
      <c r="C251" s="3"/>
      <c r="D251" s="183"/>
      <c r="E251" s="183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  <c r="CB251" s="1"/>
      <c r="CC251" s="1"/>
      <c r="CD251" s="1"/>
      <c r="CE251" s="1"/>
      <c r="CF251" s="1"/>
      <c r="CG251" s="1"/>
      <c r="CH251" s="1"/>
      <c r="CI251" s="1"/>
      <c r="CJ251" s="1"/>
      <c r="CK251" s="1"/>
      <c r="CL251" s="1"/>
      <c r="CM251" s="1"/>
      <c r="CN251" s="1"/>
      <c r="CO251" s="1"/>
      <c r="CP251" s="1"/>
      <c r="CQ251" s="1"/>
      <c r="CR251" s="1"/>
      <c r="CS251" s="1"/>
      <c r="CT251" s="1"/>
      <c r="CU251" s="1"/>
    </row>
    <row r="252" spans="2:99" ht="14.25">
      <c r="B252" s="1"/>
      <c r="C252" s="3"/>
      <c r="D252" s="183"/>
      <c r="E252" s="183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  <c r="CB252" s="1"/>
      <c r="CC252" s="1"/>
      <c r="CD252" s="1"/>
      <c r="CE252" s="1"/>
      <c r="CF252" s="1"/>
      <c r="CG252" s="1"/>
      <c r="CH252" s="1"/>
      <c r="CI252" s="1"/>
      <c r="CJ252" s="1"/>
      <c r="CK252" s="1"/>
      <c r="CL252" s="1"/>
      <c r="CM252" s="1"/>
      <c r="CN252" s="1"/>
      <c r="CO252" s="1"/>
      <c r="CP252" s="1"/>
      <c r="CQ252" s="1"/>
      <c r="CR252" s="1"/>
      <c r="CS252" s="1"/>
      <c r="CT252" s="1"/>
      <c r="CU252" s="1"/>
    </row>
    <row r="253" spans="2:99" ht="14.25">
      <c r="B253" s="1"/>
      <c r="C253" s="3"/>
      <c r="D253" s="183"/>
      <c r="E253" s="183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1"/>
      <c r="CB253" s="1"/>
      <c r="CC253" s="1"/>
      <c r="CD253" s="1"/>
      <c r="CE253" s="1"/>
      <c r="CF253" s="1"/>
      <c r="CG253" s="1"/>
      <c r="CH253" s="1"/>
      <c r="CI253" s="1"/>
      <c r="CJ253" s="1"/>
      <c r="CK253" s="1"/>
      <c r="CL253" s="1"/>
      <c r="CM253" s="1"/>
      <c r="CN253" s="1"/>
      <c r="CO253" s="1"/>
      <c r="CP253" s="1"/>
      <c r="CQ253" s="1"/>
      <c r="CR253" s="1"/>
      <c r="CS253" s="1"/>
      <c r="CT253" s="1"/>
      <c r="CU253" s="1"/>
    </row>
    <row r="254" spans="2:99" ht="14.25">
      <c r="B254" s="1"/>
      <c r="C254" s="3"/>
      <c r="D254" s="183"/>
      <c r="E254" s="183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1"/>
      <c r="CB254" s="1"/>
      <c r="CC254" s="1"/>
      <c r="CD254" s="1"/>
      <c r="CE254" s="1"/>
      <c r="CF254" s="1"/>
      <c r="CG254" s="1"/>
      <c r="CH254" s="1"/>
      <c r="CI254" s="1"/>
      <c r="CJ254" s="1"/>
      <c r="CK254" s="1"/>
      <c r="CL254" s="1"/>
      <c r="CM254" s="1"/>
      <c r="CN254" s="1"/>
      <c r="CO254" s="1"/>
      <c r="CP254" s="1"/>
      <c r="CQ254" s="1"/>
      <c r="CR254" s="1"/>
      <c r="CS254" s="1"/>
      <c r="CT254" s="1"/>
      <c r="CU254" s="1"/>
    </row>
    <row r="255" spans="2:99">
      <c r="C255" s="4"/>
    </row>
    <row r="256" spans="2:99">
      <c r="C256" s="4"/>
    </row>
    <row r="257" spans="3:3">
      <c r="C257" s="4"/>
    </row>
    <row r="258" spans="3:3">
      <c r="C258" s="4"/>
    </row>
    <row r="259" spans="3:3">
      <c r="C259" s="4"/>
    </row>
    <row r="260" spans="3:3">
      <c r="C260" s="4"/>
    </row>
    <row r="261" spans="3:3">
      <c r="C261" s="4"/>
    </row>
    <row r="262" spans="3:3">
      <c r="C262" s="4"/>
    </row>
    <row r="263" spans="3:3">
      <c r="C263" s="4"/>
    </row>
    <row r="264" spans="3:3">
      <c r="C264" s="4"/>
    </row>
    <row r="265" spans="3:3">
      <c r="C265" s="4"/>
    </row>
    <row r="266" spans="3:3">
      <c r="C266" s="4"/>
    </row>
    <row r="267" spans="3:3">
      <c r="C267" s="4"/>
    </row>
    <row r="268" spans="3:3">
      <c r="C268" s="4"/>
    </row>
    <row r="269" spans="3:3">
      <c r="C269" s="4"/>
    </row>
    <row r="270" spans="3:3">
      <c r="C270" s="4"/>
    </row>
    <row r="271" spans="3:3">
      <c r="C271" s="4"/>
    </row>
    <row r="272" spans="3:3">
      <c r="C272" s="4"/>
    </row>
    <row r="273" spans="3:3">
      <c r="C273" s="4"/>
    </row>
    <row r="274" spans="3:3">
      <c r="C274" s="4"/>
    </row>
    <row r="275" spans="3:3">
      <c r="C275" s="4"/>
    </row>
    <row r="276" spans="3:3">
      <c r="C276" s="4"/>
    </row>
    <row r="277" spans="3:3">
      <c r="C277" s="4"/>
    </row>
    <row r="278" spans="3:3">
      <c r="C278" s="4"/>
    </row>
    <row r="279" spans="3:3">
      <c r="C279" s="4"/>
    </row>
    <row r="280" spans="3:3">
      <c r="C280" s="4"/>
    </row>
    <row r="281" spans="3:3">
      <c r="C281" s="4"/>
    </row>
    <row r="282" spans="3:3">
      <c r="C282" s="4"/>
    </row>
    <row r="283" spans="3:3">
      <c r="C283" s="4"/>
    </row>
    <row r="284" spans="3:3">
      <c r="C284" s="4"/>
    </row>
    <row r="285" spans="3:3">
      <c r="C285" s="4"/>
    </row>
    <row r="286" spans="3:3">
      <c r="C286" s="4"/>
    </row>
    <row r="287" spans="3:3">
      <c r="C287" s="4"/>
    </row>
    <row r="288" spans="3:3">
      <c r="C288" s="4"/>
    </row>
    <row r="289" spans="3:3">
      <c r="C289" s="4"/>
    </row>
    <row r="290" spans="3:3">
      <c r="C290" s="4"/>
    </row>
    <row r="291" spans="3:3">
      <c r="C291" s="4"/>
    </row>
    <row r="292" spans="3:3">
      <c r="C292" s="4"/>
    </row>
    <row r="293" spans="3:3">
      <c r="C293" s="4"/>
    </row>
    <row r="294" spans="3:3">
      <c r="C294" s="4"/>
    </row>
    <row r="295" spans="3:3">
      <c r="C295" s="4"/>
    </row>
    <row r="296" spans="3:3">
      <c r="C296" s="4"/>
    </row>
    <row r="297" spans="3:3">
      <c r="C297" s="4"/>
    </row>
    <row r="298" spans="3:3">
      <c r="C298" s="4"/>
    </row>
    <row r="299" spans="3:3">
      <c r="C299" s="4"/>
    </row>
    <row r="300" spans="3:3">
      <c r="C300" s="4"/>
    </row>
    <row r="301" spans="3:3">
      <c r="C301" s="4"/>
    </row>
    <row r="302" spans="3:3">
      <c r="C302" s="4"/>
    </row>
    <row r="303" spans="3:3">
      <c r="C303" s="4"/>
    </row>
    <row r="304" spans="3:3">
      <c r="C304" s="4"/>
    </row>
    <row r="305" spans="3:3">
      <c r="C305" s="4"/>
    </row>
    <row r="306" spans="3:3">
      <c r="C306" s="4"/>
    </row>
    <row r="307" spans="3:3">
      <c r="C307" s="4"/>
    </row>
    <row r="308" spans="3:3">
      <c r="C308" s="4"/>
    </row>
    <row r="309" spans="3:3">
      <c r="C309" s="4"/>
    </row>
    <row r="310" spans="3:3">
      <c r="C310" s="4"/>
    </row>
    <row r="311" spans="3:3">
      <c r="C311" s="4"/>
    </row>
    <row r="312" spans="3:3">
      <c r="C312" s="4"/>
    </row>
    <row r="313" spans="3:3">
      <c r="C313" s="4"/>
    </row>
    <row r="314" spans="3:3">
      <c r="C314" s="4"/>
    </row>
    <row r="315" spans="3:3">
      <c r="C315" s="4"/>
    </row>
    <row r="316" spans="3:3">
      <c r="C316" s="4"/>
    </row>
    <row r="317" spans="3:3">
      <c r="C317" s="4"/>
    </row>
    <row r="318" spans="3:3">
      <c r="C318" s="4"/>
    </row>
    <row r="319" spans="3:3">
      <c r="C319" s="4"/>
    </row>
    <row r="320" spans="3:3">
      <c r="C320" s="4"/>
    </row>
    <row r="321" spans="3:3">
      <c r="C321" s="4"/>
    </row>
    <row r="322" spans="3:3">
      <c r="C322" s="4"/>
    </row>
    <row r="323" spans="3:3">
      <c r="C323" s="4"/>
    </row>
    <row r="324" spans="3:3">
      <c r="C324" s="4"/>
    </row>
    <row r="325" spans="3:3">
      <c r="C325" s="4"/>
    </row>
    <row r="326" spans="3:3">
      <c r="C326" s="4"/>
    </row>
    <row r="327" spans="3:3">
      <c r="C327" s="4"/>
    </row>
    <row r="328" spans="3:3">
      <c r="C328" s="4"/>
    </row>
    <row r="329" spans="3:3">
      <c r="C329" s="4"/>
    </row>
    <row r="330" spans="3:3">
      <c r="C330" s="4"/>
    </row>
    <row r="331" spans="3:3">
      <c r="C331" s="4"/>
    </row>
    <row r="332" spans="3:3">
      <c r="C332" s="4"/>
    </row>
    <row r="333" spans="3:3">
      <c r="C333" s="4"/>
    </row>
    <row r="334" spans="3:3">
      <c r="C334" s="4"/>
    </row>
    <row r="335" spans="3:3">
      <c r="C335" s="4"/>
    </row>
    <row r="336" spans="3:3">
      <c r="C336" s="4"/>
    </row>
    <row r="337" spans="3:3">
      <c r="C337" s="4"/>
    </row>
    <row r="338" spans="3:3">
      <c r="C338" s="4"/>
    </row>
    <row r="339" spans="3:3">
      <c r="C339" s="4"/>
    </row>
    <row r="340" spans="3:3">
      <c r="C340" s="4"/>
    </row>
    <row r="341" spans="3:3">
      <c r="C341" s="4"/>
    </row>
    <row r="342" spans="3:3">
      <c r="C342" s="4"/>
    </row>
    <row r="343" spans="3:3">
      <c r="C343" s="4"/>
    </row>
    <row r="344" spans="3:3">
      <c r="C344" s="4"/>
    </row>
    <row r="345" spans="3:3">
      <c r="C345" s="4"/>
    </row>
    <row r="346" spans="3:3">
      <c r="C346" s="4"/>
    </row>
    <row r="347" spans="3:3">
      <c r="C347" s="4"/>
    </row>
    <row r="348" spans="3:3">
      <c r="C348" s="4"/>
    </row>
    <row r="349" spans="3:3">
      <c r="C349" s="4"/>
    </row>
    <row r="350" spans="3:3">
      <c r="C350" s="4"/>
    </row>
    <row r="351" spans="3:3">
      <c r="C351" s="4"/>
    </row>
    <row r="352" spans="3:3">
      <c r="C352" s="4"/>
    </row>
    <row r="353" spans="3:3">
      <c r="C353" s="4"/>
    </row>
    <row r="354" spans="3:3">
      <c r="C354" s="4"/>
    </row>
    <row r="355" spans="3:3">
      <c r="C355" s="4"/>
    </row>
    <row r="356" spans="3:3">
      <c r="C356" s="4"/>
    </row>
    <row r="357" spans="3:3">
      <c r="C357" s="4"/>
    </row>
    <row r="358" spans="3:3">
      <c r="C358" s="4"/>
    </row>
    <row r="359" spans="3:3">
      <c r="C359" s="4"/>
    </row>
    <row r="360" spans="3:3">
      <c r="C360" s="4"/>
    </row>
    <row r="361" spans="3:3">
      <c r="C361" s="4"/>
    </row>
    <row r="362" spans="3:3">
      <c r="C362" s="4"/>
    </row>
    <row r="363" spans="3:3">
      <c r="C363" s="4"/>
    </row>
    <row r="364" spans="3:3">
      <c r="C364" s="4"/>
    </row>
    <row r="365" spans="3:3">
      <c r="C365" s="4"/>
    </row>
    <row r="366" spans="3:3">
      <c r="C366" s="4"/>
    </row>
    <row r="367" spans="3:3">
      <c r="C367" s="4"/>
    </row>
    <row r="368" spans="3:3">
      <c r="C368" s="4"/>
    </row>
    <row r="369" spans="3:3">
      <c r="C369" s="4"/>
    </row>
    <row r="370" spans="3:3">
      <c r="C370" s="4"/>
    </row>
    <row r="371" spans="3:3">
      <c r="C371" s="4"/>
    </row>
    <row r="372" spans="3:3">
      <c r="C372" s="4"/>
    </row>
    <row r="373" spans="3:3">
      <c r="C373" s="4"/>
    </row>
    <row r="374" spans="3:3">
      <c r="C374" s="4"/>
    </row>
    <row r="375" spans="3:3">
      <c r="C375" s="4"/>
    </row>
    <row r="376" spans="3:3">
      <c r="C376" s="4"/>
    </row>
    <row r="377" spans="3:3">
      <c r="C377" s="4"/>
    </row>
    <row r="378" spans="3:3">
      <c r="C378" s="4"/>
    </row>
    <row r="379" spans="3:3">
      <c r="C379" s="4"/>
    </row>
    <row r="380" spans="3:3">
      <c r="C380" s="4"/>
    </row>
    <row r="381" spans="3:3">
      <c r="C381" s="4"/>
    </row>
  </sheetData>
  <sheetProtection algorithmName="SHA-512" hashValue="sut6uAY4Gxw4viXa6xsQN8hPyq9kAnmLsxzjqd7jgrPEYU10PvLd7dBWikwOb9uwqDNNGyvgbBA03GI4WFvlIw==" saltValue="reQDmCuXPhH2W7/fkA4NZw==" spinCount="100000" sheet="1" objects="1" scenarios="1" formatCells="0"/>
  <pageMargins left="0.78740157499999996" right="0.78740157499999996" top="0.984251969" bottom="0.984251969" header="0.4921259845" footer="0.4921259845"/>
  <pageSetup paperSize="9" scale="72" orientation="landscape" r:id="rId1"/>
  <headerFooter alignWithMargins="0"/>
  <colBreaks count="1" manualBreakCount="1">
    <brk id="10" max="26" man="1"/>
  </colBreak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>
  <sheetPr>
    <tabColor indexed="36"/>
  </sheetPr>
  <dimension ref="A1:CU381"/>
  <sheetViews>
    <sheetView zoomScale="75" zoomScaleNormal="75" workbookViewId="0"/>
  </sheetViews>
  <sheetFormatPr defaultRowHeight="12.75"/>
  <cols>
    <col min="1" max="1" width="2.28515625" customWidth="1"/>
    <col min="2" max="2" width="57.5703125" customWidth="1"/>
    <col min="3" max="3" width="8.7109375" customWidth="1"/>
    <col min="4" max="4" width="15.85546875" style="182" customWidth="1"/>
    <col min="5" max="5" width="9.140625" style="182"/>
    <col min="6" max="6" width="4" customWidth="1"/>
    <col min="7" max="7" width="45.7109375" customWidth="1"/>
    <col min="8" max="8" width="14.140625" customWidth="1"/>
    <col min="9" max="9" width="12.7109375" customWidth="1"/>
    <col min="10" max="10" width="11.85546875" customWidth="1"/>
    <col min="11" max="11" width="18.28515625" customWidth="1"/>
  </cols>
  <sheetData>
    <row r="1" spans="1:99">
      <c r="A1" s="8"/>
      <c r="B1" s="8"/>
      <c r="C1" s="8"/>
      <c r="D1" s="169"/>
      <c r="E1" s="169"/>
      <c r="F1" s="8"/>
      <c r="G1" s="8"/>
      <c r="H1" s="8"/>
      <c r="I1" s="8"/>
      <c r="J1" s="8"/>
      <c r="K1" s="8"/>
      <c r="L1" s="8"/>
    </row>
    <row r="2" spans="1:99" ht="14.25">
      <c r="A2" s="8"/>
      <c r="B2" s="29" t="s">
        <v>139</v>
      </c>
      <c r="C2" s="13"/>
      <c r="D2" s="177"/>
      <c r="E2" s="172"/>
      <c r="F2" s="13"/>
      <c r="G2" s="29" t="s">
        <v>137</v>
      </c>
      <c r="H2" s="13"/>
      <c r="I2" s="13"/>
      <c r="J2" s="7"/>
      <c r="K2" s="7"/>
      <c r="L2" s="7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</row>
    <row r="3" spans="1:99" s="74" customFormat="1" ht="15" thickBot="1">
      <c r="A3" s="11"/>
      <c r="B3" s="63"/>
      <c r="C3" s="9"/>
      <c r="D3" s="184"/>
      <c r="E3" s="184"/>
      <c r="F3" s="9"/>
      <c r="G3" s="63"/>
      <c r="H3" s="9"/>
      <c r="I3" s="9"/>
      <c r="J3" s="9"/>
      <c r="K3" s="9"/>
      <c r="L3" s="9"/>
      <c r="M3" s="73"/>
      <c r="N3" s="73"/>
      <c r="O3" s="73"/>
      <c r="P3" s="73"/>
      <c r="Q3" s="73"/>
      <c r="R3" s="73"/>
      <c r="S3" s="73"/>
      <c r="T3" s="73"/>
      <c r="U3" s="73"/>
      <c r="V3" s="73"/>
      <c r="W3" s="73"/>
      <c r="X3" s="73"/>
      <c r="Y3" s="73"/>
      <c r="Z3" s="73"/>
      <c r="AA3" s="73"/>
      <c r="AB3" s="73"/>
      <c r="AC3" s="73"/>
      <c r="AD3" s="73"/>
      <c r="AE3" s="73"/>
      <c r="AF3" s="73"/>
      <c r="AG3" s="73"/>
      <c r="AH3" s="73"/>
      <c r="AI3" s="73"/>
      <c r="AJ3" s="73"/>
      <c r="AK3" s="73"/>
      <c r="AL3" s="73"/>
      <c r="AM3" s="73"/>
      <c r="AN3" s="73"/>
      <c r="AO3" s="73"/>
      <c r="AP3" s="73"/>
      <c r="AQ3" s="73"/>
      <c r="AR3" s="73"/>
      <c r="AS3" s="73"/>
      <c r="AT3" s="73"/>
      <c r="AU3" s="73"/>
      <c r="AV3" s="73"/>
      <c r="AW3" s="73"/>
      <c r="AX3" s="73"/>
      <c r="AY3" s="73"/>
      <c r="AZ3" s="73"/>
      <c r="BA3" s="73"/>
      <c r="BB3" s="73"/>
      <c r="BC3" s="73"/>
      <c r="BD3" s="73"/>
      <c r="BE3" s="73"/>
      <c r="BF3" s="73"/>
      <c r="BG3" s="73"/>
      <c r="BH3" s="73"/>
      <c r="BI3" s="73"/>
      <c r="BJ3" s="73"/>
      <c r="BK3" s="73"/>
      <c r="BL3" s="73"/>
      <c r="BM3" s="73"/>
      <c r="BN3" s="73"/>
      <c r="BO3" s="73"/>
      <c r="BP3" s="73"/>
      <c r="BQ3" s="73"/>
      <c r="BR3" s="73"/>
      <c r="BS3" s="73"/>
      <c r="BT3" s="73"/>
      <c r="BU3" s="73"/>
      <c r="BV3" s="73"/>
      <c r="BW3" s="73"/>
      <c r="BX3" s="73"/>
      <c r="BY3" s="73"/>
      <c r="BZ3" s="73"/>
      <c r="CA3" s="73"/>
      <c r="CB3" s="73"/>
      <c r="CC3" s="73"/>
      <c r="CD3" s="73"/>
      <c r="CE3" s="73"/>
      <c r="CF3" s="73"/>
      <c r="CG3" s="73"/>
      <c r="CH3" s="73"/>
      <c r="CI3" s="73"/>
      <c r="CJ3" s="73"/>
      <c r="CK3" s="73"/>
      <c r="CL3" s="73"/>
      <c r="CM3" s="73"/>
      <c r="CN3" s="73"/>
      <c r="CO3" s="73"/>
      <c r="CP3" s="73"/>
      <c r="CQ3" s="73"/>
      <c r="CR3" s="73"/>
      <c r="CS3" s="73"/>
      <c r="CT3" s="73"/>
      <c r="CU3" s="73"/>
    </row>
    <row r="4" spans="1:99" ht="7.5" customHeight="1" thickTop="1" thickBot="1">
      <c r="A4" s="8"/>
      <c r="B4" s="7"/>
      <c r="C4" s="7"/>
      <c r="D4" s="172"/>
      <c r="E4" s="172"/>
      <c r="F4" s="68"/>
      <c r="G4" s="69"/>
      <c r="H4" s="70"/>
      <c r="I4" s="71"/>
      <c r="J4" s="7"/>
      <c r="K4" s="7"/>
      <c r="L4" s="7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</row>
    <row r="5" spans="1:99" ht="42" customHeight="1" thickTop="1">
      <c r="A5" s="8"/>
      <c r="B5" s="15" t="s">
        <v>26</v>
      </c>
      <c r="C5" s="16" t="s">
        <v>27</v>
      </c>
      <c r="D5" s="189" t="s">
        <v>67</v>
      </c>
      <c r="E5" s="172"/>
      <c r="F5" s="54" t="s">
        <v>50</v>
      </c>
      <c r="G5" s="67" t="s">
        <v>46</v>
      </c>
      <c r="H5" s="75" t="s">
        <v>47</v>
      </c>
      <c r="I5" s="56" t="s">
        <v>53</v>
      </c>
      <c r="J5" s="7"/>
      <c r="K5" s="7"/>
      <c r="L5" s="7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</row>
    <row r="6" spans="1:99" ht="14.25">
      <c r="A6" s="8"/>
      <c r="B6" s="17" t="s">
        <v>140</v>
      </c>
      <c r="C6" s="18" t="s">
        <v>68</v>
      </c>
      <c r="D6" s="174"/>
      <c r="E6" s="172"/>
      <c r="F6" s="24">
        <v>1</v>
      </c>
      <c r="G6" s="21" t="s">
        <v>87</v>
      </c>
      <c r="H6" s="105" t="e">
        <f>((D20-D22)/(D6+D7+D8+D9+D10+D11+D12+D13))*100</f>
        <v>#DIV/0!</v>
      </c>
      <c r="I6" s="25">
        <f>IF((D6+D7+D8+D9+D10+D11+D12+D13)=0,0,IF((H6)&lt;=0,0,IF(H6&lt;1.5,1,IF(H6&gt;3,3,2))))</f>
        <v>0</v>
      </c>
      <c r="J6" s="10"/>
      <c r="K6" s="10"/>
      <c r="L6" s="10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</row>
    <row r="7" spans="1:99" ht="14.25">
      <c r="A7" s="8"/>
      <c r="B7" s="104" t="s">
        <v>113</v>
      </c>
      <c r="C7" s="103"/>
      <c r="D7" s="174"/>
      <c r="E7" s="172"/>
      <c r="F7" s="24">
        <v>2</v>
      </c>
      <c r="G7" s="21" t="s">
        <v>88</v>
      </c>
      <c r="H7" s="105" t="e">
        <f>((D20-D22)/((D6+D7+D8+D9+D10+D11+D12+D13)-(D14+D15)))*100</f>
        <v>#DIV/0!</v>
      </c>
      <c r="I7" s="106">
        <f>IF(AND((D20-D22)&lt;0,(D6+D7+D8+D9+D10+D11+D12+D13-D14-D15)&lt;0),0,IF(D6+D7+D8+D9+D10+D11+D12+D13-D14-D15&lt;=0,0,IF((H7)&lt;=0,0,IF(H7&lt;1.7,1,IF(H7&gt;4,3,2)))))</f>
        <v>0</v>
      </c>
      <c r="J7" s="10"/>
      <c r="K7" s="10"/>
      <c r="L7" s="10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</row>
    <row r="8" spans="1:99" ht="14.25">
      <c r="A8" s="8"/>
      <c r="B8" s="17" t="s">
        <v>76</v>
      </c>
      <c r="C8" s="18" t="s">
        <v>69</v>
      </c>
      <c r="D8" s="174"/>
      <c r="E8" s="172"/>
      <c r="F8" s="24">
        <v>3</v>
      </c>
      <c r="G8" s="21" t="s">
        <v>25</v>
      </c>
      <c r="H8" s="105" t="e">
        <f>((D14+D15)/(D6+D7+D8+D9+D10+D11+D12+D13))*100</f>
        <v>#DIV/0!</v>
      </c>
      <c r="I8" s="106">
        <f>IF((D6+D7+D8+D9+D10+D11+D12+D13)=0,0,IF((H8)&gt;=100,0,IF(H8&lt;30,3,IF(H8&gt;50,1,2))))</f>
        <v>0</v>
      </c>
      <c r="J8" s="10"/>
      <c r="K8" s="10"/>
      <c r="L8" s="10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</row>
    <row r="9" spans="1:99" ht="14.25">
      <c r="A9" s="8"/>
      <c r="B9" s="17" t="s">
        <v>77</v>
      </c>
      <c r="C9" s="18" t="s">
        <v>70</v>
      </c>
      <c r="D9" s="174"/>
      <c r="E9" s="172"/>
      <c r="F9" s="24">
        <v>4</v>
      </c>
      <c r="G9" s="21" t="s">
        <v>107</v>
      </c>
      <c r="H9" s="105" t="e">
        <f>((D6+D7+D8+D9+D10+D11+D12+D13)-(D14+D15))/(D6+D7)</f>
        <v>#DIV/0!</v>
      </c>
      <c r="I9" s="106">
        <f>IF(AND((D6+D7)=0,(D6+D7+D8+D9+D10+D11+D12+D13-D14-D15)&lt;0),0,IF((D6+D7)=0,3,IF((H9)&lt;=0,0,IF(H9&lt;0.51,1,IF(H9&gt;1,3,2)))))</f>
        <v>3</v>
      </c>
      <c r="J9" s="10"/>
      <c r="K9" s="10"/>
      <c r="L9" s="10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</row>
    <row r="10" spans="1:99" ht="14.25">
      <c r="A10" s="8"/>
      <c r="B10" s="104" t="s">
        <v>114</v>
      </c>
      <c r="C10" s="103"/>
      <c r="D10" s="174"/>
      <c r="E10" s="172"/>
      <c r="F10" s="24">
        <v>5</v>
      </c>
      <c r="G10" s="21" t="s">
        <v>89</v>
      </c>
      <c r="H10" s="115" t="e">
        <f>D19/D18</f>
        <v>#DIV/0!</v>
      </c>
      <c r="I10" s="106">
        <f>IF(AND(D18&lt;=0,D19&lt;=0),0,IF(D18&lt;=0,0,IF(H10&gt;1,0,IF(H10&lt;0.95,3,IF(H10&gt;0.99,1,2)))))</f>
        <v>0</v>
      </c>
      <c r="J10" s="10"/>
      <c r="K10" s="10"/>
      <c r="L10" s="10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</row>
    <row r="11" spans="1:99" ht="14.25">
      <c r="A11" s="8"/>
      <c r="B11" s="17" t="s">
        <v>78</v>
      </c>
      <c r="C11" s="18" t="s">
        <v>71</v>
      </c>
      <c r="D11" s="174"/>
      <c r="E11" s="172"/>
      <c r="F11" s="24">
        <v>6</v>
      </c>
      <c r="G11" s="21" t="s">
        <v>90</v>
      </c>
      <c r="H11" s="105" t="e">
        <f>(D11/D18)*360</f>
        <v>#DIV/0!</v>
      </c>
      <c r="I11" s="106">
        <f>IF(AND(D18&lt;=0,D11&lt;=0),1,IF(D18&lt;=0,1,IF(D11&lt;=0,1,IF(H11&lt;40,3,IF(H11&gt;70,1,2)))))</f>
        <v>1</v>
      </c>
      <c r="J11" s="10"/>
      <c r="K11" s="10"/>
      <c r="L11" s="10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</row>
    <row r="12" spans="1:99" ht="14.25">
      <c r="A12" s="8"/>
      <c r="B12" s="17" t="s">
        <v>110</v>
      </c>
      <c r="C12" s="18" t="s">
        <v>72</v>
      </c>
      <c r="D12" s="174"/>
      <c r="E12" s="172"/>
      <c r="F12" s="24">
        <v>7</v>
      </c>
      <c r="G12" s="21" t="s">
        <v>91</v>
      </c>
      <c r="H12" s="105" t="e">
        <f>D18/(D6+D7+D8+D9+D10+D11+D12+D13)</f>
        <v>#DIV/0!</v>
      </c>
      <c r="I12" s="106">
        <f>IF(AND(D18&lt;=0,(D6+D7+D8+D9+D10+D11+D12+D13)&lt;=0),1,IF((D6+D7+D8+D9+D10+D11+D12+D13)&lt;=0,1,IF(H12&lt;0.3,1,IF(H12&gt;1,3,2))))</f>
        <v>1</v>
      </c>
      <c r="J12" s="10"/>
      <c r="K12" s="10"/>
      <c r="L12" s="10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</row>
    <row r="13" spans="1:99" ht="14.25">
      <c r="A13" s="8"/>
      <c r="B13" s="17" t="s">
        <v>112</v>
      </c>
      <c r="C13" s="18" t="s">
        <v>73</v>
      </c>
      <c r="D13" s="174"/>
      <c r="E13" s="172"/>
      <c r="F13" s="24">
        <v>8</v>
      </c>
      <c r="G13" s="21" t="s">
        <v>156</v>
      </c>
      <c r="H13" s="105" t="e">
        <f>(D12+D8+D9+D10)/D14</f>
        <v>#DIV/0!</v>
      </c>
      <c r="I13" s="106">
        <f>IF(AND(D14&lt;=0,(D12+D8+D9+D10)&lt;=0),1,IF(D14&lt;=0,3,IF(H13&lt;0.7,1,IF(H13&gt;1.5,3,2))))</f>
        <v>1</v>
      </c>
      <c r="J13" s="10"/>
      <c r="K13" s="10"/>
      <c r="L13" s="10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</row>
    <row r="14" spans="1:99" ht="14.25">
      <c r="A14" s="8"/>
      <c r="B14" s="17" t="s">
        <v>111</v>
      </c>
      <c r="C14" s="18" t="s">
        <v>74</v>
      </c>
      <c r="D14" s="174"/>
      <c r="E14" s="172"/>
      <c r="F14" s="24">
        <v>9</v>
      </c>
      <c r="G14" s="21" t="s">
        <v>92</v>
      </c>
      <c r="H14" s="105" t="e">
        <f>(D14+D15)/D20</f>
        <v>#DIV/0!</v>
      </c>
      <c r="I14" s="106">
        <f>IF(AND((D14+D15)=0,D20&gt;0),3,IF(D20&lt;=0,0,IF(H14&gt;7,1,IF(H14&lt;=0,0,IF(H14&lt;5,3,2)))))</f>
        <v>0</v>
      </c>
      <c r="J14" s="10"/>
      <c r="K14" s="10"/>
      <c r="L14" s="10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</row>
    <row r="15" spans="1:99" ht="15" thickBot="1">
      <c r="A15" s="8"/>
      <c r="B15" s="19" t="s">
        <v>5</v>
      </c>
      <c r="C15" s="20" t="s">
        <v>75</v>
      </c>
      <c r="D15" s="176"/>
      <c r="E15" s="172"/>
      <c r="F15" s="111">
        <v>10</v>
      </c>
      <c r="G15" s="112" t="s">
        <v>153</v>
      </c>
      <c r="H15" s="113" t="e">
        <f>(((D6+D7+D10+D13)-('2012-DE'!D6+'2012-DE'!D7+'2012-DE'!D10+'2012-DE'!D13)+D22)/('2012-DE'!D6+'2012-DE'!D7+'2012-DE'!D10+'2012-DE'!D13))*100</f>
        <v>#DIV/0!</v>
      </c>
      <c r="I15" s="114">
        <f>IF(AND((D6+D7+D10+D13)=0,D22=0,('2012-DE'!D6+'2012-DE'!D7+'2012-DE'!D10+'2012-DE'!D13)=0),0, IF(('2012-DE'!D6+'2012-DE'!D7+'2012-DE'!D10+'2012-DE'!D13)=0,3, IF(H15&lt;=0,0, IF(H15&lt;2.51,1, IF(H15&gt;5,3,2)))))</f>
        <v>0</v>
      </c>
      <c r="J15" s="10"/>
      <c r="K15" s="10"/>
      <c r="L15" s="10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</row>
    <row r="16" spans="1:99" ht="16.5" thickTop="1" thickBot="1">
      <c r="A16" s="8"/>
      <c r="B16" s="10"/>
      <c r="C16" s="30"/>
      <c r="D16" s="190"/>
      <c r="E16" s="172"/>
      <c r="F16" s="26" t="s">
        <v>54</v>
      </c>
      <c r="G16" s="27" t="s">
        <v>138</v>
      </c>
      <c r="H16" s="27"/>
      <c r="I16" s="28">
        <f>SUM(I6:I15)</f>
        <v>6</v>
      </c>
      <c r="J16" s="7"/>
      <c r="K16" s="7"/>
      <c r="L16" s="7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</row>
    <row r="17" spans="1:99" ht="29.25" thickTop="1">
      <c r="A17" s="8"/>
      <c r="B17" s="15" t="s">
        <v>26</v>
      </c>
      <c r="C17" s="16" t="s">
        <v>27</v>
      </c>
      <c r="D17" s="189" t="s">
        <v>79</v>
      </c>
      <c r="E17" s="172"/>
      <c r="F17" s="7"/>
      <c r="G17" s="7"/>
      <c r="H17" s="7"/>
      <c r="I17" s="7"/>
      <c r="J17" s="7"/>
      <c r="K17" s="7"/>
      <c r="L17" s="7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</row>
    <row r="18" spans="1:99" ht="15" thickBot="1">
      <c r="A18" s="8"/>
      <c r="B18" s="17" t="s">
        <v>117</v>
      </c>
      <c r="C18" s="18" t="s">
        <v>80</v>
      </c>
      <c r="D18" s="174"/>
      <c r="E18" s="172"/>
      <c r="F18" s="7"/>
      <c r="G18" s="10"/>
      <c r="H18" s="10"/>
      <c r="I18" s="10"/>
      <c r="J18" s="10"/>
      <c r="K18" s="10"/>
      <c r="L18" s="7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</row>
    <row r="19" spans="1:99" ht="14.25">
      <c r="A19" s="8"/>
      <c r="B19" s="17" t="s">
        <v>118</v>
      </c>
      <c r="C19" s="18" t="s">
        <v>81</v>
      </c>
      <c r="D19" s="174"/>
      <c r="E19" s="172"/>
      <c r="F19" s="8"/>
      <c r="G19" s="40" t="s">
        <v>85</v>
      </c>
      <c r="H19" s="41"/>
      <c r="I19" s="37"/>
      <c r="J19" s="37"/>
      <c r="K19" s="37"/>
      <c r="L19" s="7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</row>
    <row r="20" spans="1:99" ht="15" thickBot="1">
      <c r="A20" s="8"/>
      <c r="B20" s="19" t="s">
        <v>163</v>
      </c>
      <c r="C20" s="20" t="s">
        <v>52</v>
      </c>
      <c r="D20" s="176"/>
      <c r="E20" s="172"/>
      <c r="F20" s="8"/>
      <c r="G20" s="42" t="s">
        <v>108</v>
      </c>
      <c r="H20" s="43"/>
      <c r="I20" s="37"/>
      <c r="J20" s="37"/>
      <c r="K20" s="37"/>
      <c r="L20" s="7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</row>
    <row r="21" spans="1:99" ht="15.75" thickTop="1" thickBot="1">
      <c r="A21" s="8"/>
      <c r="B21" s="10"/>
      <c r="C21" s="30"/>
      <c r="D21" s="190"/>
      <c r="E21" s="191"/>
      <c r="F21" s="7"/>
      <c r="G21" s="44" t="s">
        <v>109</v>
      </c>
      <c r="H21" s="45"/>
      <c r="I21" s="39"/>
      <c r="J21" s="39"/>
      <c r="K21" s="37"/>
      <c r="L21" s="7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</row>
    <row r="22" spans="1:99" ht="15.75" thickTop="1" thickBot="1">
      <c r="A22" s="8"/>
      <c r="B22" s="35" t="s">
        <v>82</v>
      </c>
      <c r="C22" s="36" t="s">
        <v>83</v>
      </c>
      <c r="D22" s="192"/>
      <c r="E22" s="191"/>
      <c r="F22" s="7"/>
      <c r="G22" s="6"/>
      <c r="H22" s="6"/>
      <c r="I22" s="6"/>
      <c r="J22" s="6"/>
      <c r="K22" s="6"/>
      <c r="L22" s="7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</row>
    <row r="23" spans="1:99" ht="15" thickTop="1">
      <c r="A23" s="8"/>
      <c r="E23" s="193"/>
      <c r="F23" s="7"/>
      <c r="G23" s="40" t="s">
        <v>84</v>
      </c>
      <c r="H23" s="46"/>
      <c r="I23" s="10"/>
      <c r="J23" s="10"/>
      <c r="K23" s="10"/>
      <c r="L23" s="7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</row>
    <row r="24" spans="1:99" ht="14.25">
      <c r="A24" s="8"/>
      <c r="E24" s="193"/>
      <c r="F24" s="7"/>
      <c r="G24" s="42" t="s">
        <v>94</v>
      </c>
      <c r="H24" s="47"/>
      <c r="I24" s="38"/>
      <c r="J24" s="10"/>
      <c r="K24" s="32"/>
      <c r="L24" s="7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</row>
    <row r="25" spans="1:99" ht="15" thickBot="1">
      <c r="A25" s="8"/>
      <c r="B25" s="10"/>
      <c r="C25" s="30"/>
      <c r="D25" s="190"/>
      <c r="E25" s="193"/>
      <c r="F25" s="7"/>
      <c r="G25" s="44" t="s">
        <v>95</v>
      </c>
      <c r="H25" s="48"/>
      <c r="I25" s="38"/>
      <c r="J25" s="10"/>
      <c r="K25" s="10"/>
      <c r="L25" s="7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</row>
    <row r="26" spans="1:99" ht="15" thickBot="1">
      <c r="A26" s="8"/>
      <c r="B26" s="10"/>
      <c r="C26" s="30"/>
      <c r="D26" s="190"/>
      <c r="E26" s="193"/>
      <c r="F26" s="7"/>
      <c r="G26" s="6"/>
      <c r="H26" s="10"/>
      <c r="I26" s="10"/>
      <c r="J26" s="10"/>
      <c r="K26" s="10"/>
      <c r="L26" s="7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</row>
    <row r="27" spans="1:99" ht="15" thickBot="1">
      <c r="A27" s="8"/>
      <c r="B27" s="10"/>
      <c r="C27" s="30"/>
      <c r="D27" s="190"/>
      <c r="E27" s="193"/>
      <c r="F27" s="7"/>
      <c r="G27" s="49" t="s">
        <v>86</v>
      </c>
      <c r="H27" s="10"/>
      <c r="I27" s="10"/>
      <c r="J27" s="10"/>
      <c r="K27" s="10"/>
      <c r="L27" s="7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</row>
    <row r="28" spans="1:99" ht="14.25">
      <c r="A28" s="8"/>
      <c r="B28" s="10"/>
      <c r="C28" s="30"/>
      <c r="D28" s="190"/>
      <c r="E28" s="193"/>
      <c r="F28" s="7"/>
      <c r="G28" s="10"/>
      <c r="H28" s="10"/>
      <c r="I28" s="10"/>
      <c r="J28" s="10"/>
      <c r="K28" s="10"/>
      <c r="L28" s="7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</row>
    <row r="29" spans="1:99" ht="14.25">
      <c r="A29" s="8"/>
      <c r="B29" s="10"/>
      <c r="C29" s="30"/>
      <c r="D29" s="190"/>
      <c r="E29" s="193"/>
      <c r="F29" s="7"/>
      <c r="G29" s="10" t="s">
        <v>115</v>
      </c>
      <c r="H29" s="10"/>
      <c r="I29" s="10"/>
      <c r="J29" s="10"/>
      <c r="K29" s="10"/>
      <c r="L29" s="7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</row>
    <row r="30" spans="1:99" ht="14.25">
      <c r="A30" s="8"/>
      <c r="B30" s="31"/>
      <c r="C30" s="33"/>
      <c r="D30" s="194"/>
      <c r="E30" s="193"/>
      <c r="F30" s="7"/>
      <c r="G30" s="10" t="s">
        <v>116</v>
      </c>
      <c r="H30" s="10"/>
      <c r="I30" s="10"/>
      <c r="J30" s="10"/>
      <c r="K30" s="10"/>
      <c r="L30" s="7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</row>
    <row r="31" spans="1:99" ht="14.25">
      <c r="A31" s="8"/>
      <c r="B31" s="31"/>
      <c r="C31" s="33"/>
      <c r="D31" s="194"/>
      <c r="E31" s="193"/>
      <c r="F31" s="7"/>
      <c r="G31" s="7"/>
      <c r="H31" s="7"/>
      <c r="I31" s="7"/>
      <c r="J31" s="7"/>
      <c r="K31" s="7"/>
      <c r="L31" s="7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</row>
    <row r="32" spans="1:99" ht="14.25">
      <c r="A32" s="8"/>
      <c r="B32" s="31"/>
      <c r="C32" s="33"/>
      <c r="D32" s="194"/>
      <c r="E32" s="193"/>
      <c r="F32" s="7"/>
      <c r="G32" s="7"/>
      <c r="H32" s="7"/>
      <c r="I32" s="7"/>
      <c r="J32" s="7"/>
      <c r="K32" s="7"/>
      <c r="L32" s="7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</row>
    <row r="33" spans="1:99" ht="14.25">
      <c r="A33" s="8"/>
      <c r="B33" s="31"/>
      <c r="C33" s="33"/>
      <c r="D33" s="194"/>
      <c r="E33" s="193"/>
      <c r="F33" s="7"/>
      <c r="G33" s="7"/>
      <c r="H33" s="7"/>
      <c r="I33" s="7"/>
      <c r="J33" s="7"/>
      <c r="K33" s="7"/>
      <c r="L33" s="7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</row>
    <row r="34" spans="1:99" ht="14.25">
      <c r="A34" s="8"/>
      <c r="B34" s="31"/>
      <c r="C34" s="33"/>
      <c r="D34" s="194"/>
      <c r="E34" s="193"/>
      <c r="F34" s="7"/>
      <c r="G34" s="7"/>
      <c r="H34" s="7"/>
      <c r="I34" s="7"/>
      <c r="J34" s="7"/>
      <c r="K34" s="7"/>
      <c r="L34" s="7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</row>
    <row r="35" spans="1:99" ht="14.25">
      <c r="A35" s="8"/>
      <c r="B35" s="31"/>
      <c r="C35" s="33"/>
      <c r="D35" s="194"/>
      <c r="E35" s="193"/>
      <c r="F35" s="7"/>
      <c r="G35" s="7"/>
      <c r="H35" s="7"/>
      <c r="I35" s="7"/>
      <c r="J35" s="7"/>
      <c r="K35" s="7"/>
      <c r="L35" s="7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</row>
    <row r="36" spans="1:99" ht="14.25">
      <c r="A36" s="8"/>
      <c r="B36" s="31"/>
      <c r="C36" s="33"/>
      <c r="D36" s="194"/>
      <c r="E36" s="193"/>
      <c r="F36" s="7"/>
      <c r="G36" s="7"/>
      <c r="H36" s="7"/>
      <c r="I36" s="7"/>
      <c r="J36" s="7"/>
      <c r="K36" s="7"/>
      <c r="L36" s="7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</row>
    <row r="37" spans="1:99" ht="14.25">
      <c r="A37" s="8"/>
      <c r="B37" s="31"/>
      <c r="C37" s="33"/>
      <c r="D37" s="194"/>
      <c r="E37" s="193"/>
      <c r="F37" s="7"/>
      <c r="G37" s="7"/>
      <c r="H37" s="7"/>
      <c r="I37" s="7"/>
      <c r="J37" s="7"/>
      <c r="K37" s="7"/>
      <c r="L37" s="7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</row>
    <row r="38" spans="1:99" ht="14.25">
      <c r="A38" s="8"/>
      <c r="B38" s="31"/>
      <c r="C38" s="33"/>
      <c r="D38" s="194"/>
      <c r="E38" s="193"/>
      <c r="F38" s="7"/>
      <c r="G38" s="7"/>
      <c r="H38" s="7"/>
      <c r="I38" s="7"/>
      <c r="J38" s="7"/>
      <c r="K38" s="7"/>
      <c r="L38" s="7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</row>
    <row r="39" spans="1:99" ht="14.25">
      <c r="A39" s="8"/>
      <c r="B39" s="31"/>
      <c r="C39" s="33"/>
      <c r="D39" s="194"/>
      <c r="E39" s="193"/>
      <c r="F39" s="7"/>
      <c r="G39" s="7"/>
      <c r="H39" s="7"/>
      <c r="I39" s="7"/>
      <c r="J39" s="7"/>
      <c r="K39" s="7"/>
      <c r="L39" s="7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</row>
    <row r="40" spans="1:99" ht="14.25">
      <c r="A40" s="8"/>
      <c r="B40" s="31"/>
      <c r="C40" s="34"/>
      <c r="D40" s="193"/>
      <c r="E40" s="193"/>
      <c r="F40" s="7"/>
      <c r="G40" s="7"/>
      <c r="H40" s="7"/>
      <c r="I40" s="7"/>
      <c r="J40" s="7"/>
      <c r="K40" s="7"/>
      <c r="L40" s="7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</row>
    <row r="41" spans="1:99" ht="14.25">
      <c r="A41" s="8"/>
      <c r="B41" s="31"/>
      <c r="C41" s="34"/>
      <c r="D41" s="193"/>
      <c r="E41" s="193"/>
      <c r="F41" s="7"/>
      <c r="G41" s="7"/>
      <c r="H41" s="7"/>
      <c r="I41" s="7"/>
      <c r="J41" s="7"/>
      <c r="K41" s="7"/>
      <c r="L41" s="7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</row>
    <row r="42" spans="1:99" ht="14.25">
      <c r="A42" s="8"/>
      <c r="B42" s="7"/>
      <c r="C42" s="14"/>
      <c r="D42" s="172"/>
      <c r="E42" s="172"/>
      <c r="F42" s="7"/>
      <c r="G42" s="7"/>
      <c r="H42" s="7"/>
      <c r="I42" s="7"/>
      <c r="J42" s="7"/>
      <c r="K42" s="7"/>
      <c r="L42" s="7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</row>
    <row r="43" spans="1:99" ht="14.25">
      <c r="B43" s="1"/>
      <c r="C43" s="3"/>
      <c r="D43" s="183"/>
      <c r="E43" s="18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</row>
    <row r="44" spans="1:99" ht="14.25">
      <c r="B44" s="1"/>
      <c r="C44" s="3"/>
      <c r="D44" s="183"/>
      <c r="E44" s="183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</row>
    <row r="45" spans="1:99" ht="14.25">
      <c r="B45" s="1"/>
      <c r="C45" s="3"/>
      <c r="D45" s="183"/>
      <c r="E45" s="18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</row>
    <row r="46" spans="1:99" ht="14.25">
      <c r="B46" s="1"/>
      <c r="C46" s="3"/>
      <c r="D46" s="183"/>
      <c r="E46" s="183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</row>
    <row r="47" spans="1:99" ht="14.25">
      <c r="B47" s="1"/>
      <c r="C47" s="3"/>
      <c r="D47" s="183"/>
      <c r="E47" s="183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</row>
    <row r="48" spans="1:99" ht="14.25">
      <c r="B48" s="1"/>
      <c r="C48" s="3"/>
      <c r="D48" s="183"/>
      <c r="E48" s="183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</row>
    <row r="49" spans="2:99" ht="14.25">
      <c r="B49" s="1"/>
      <c r="C49" s="3"/>
      <c r="D49" s="183"/>
      <c r="E49" s="183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</row>
    <row r="50" spans="2:99" ht="14.25">
      <c r="B50" s="1"/>
      <c r="C50" s="3"/>
      <c r="D50" s="183"/>
      <c r="E50" s="183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</row>
    <row r="51" spans="2:99" ht="14.25">
      <c r="B51" s="1"/>
      <c r="C51" s="3"/>
      <c r="D51" s="183"/>
      <c r="E51" s="183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</row>
    <row r="52" spans="2:99" ht="14.25">
      <c r="B52" s="1"/>
      <c r="C52" s="3"/>
      <c r="D52" s="183"/>
      <c r="E52" s="183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</row>
    <row r="53" spans="2:99" ht="14.25">
      <c r="B53" s="1"/>
      <c r="C53" s="3"/>
      <c r="D53" s="183"/>
      <c r="E53" s="183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</row>
    <row r="54" spans="2:99" ht="14.25">
      <c r="B54" s="1"/>
      <c r="C54" s="3"/>
      <c r="D54" s="183"/>
      <c r="E54" s="183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</row>
    <row r="55" spans="2:99" ht="14.25">
      <c r="B55" s="1"/>
      <c r="C55" s="3"/>
      <c r="D55" s="183"/>
      <c r="E55" s="183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</row>
    <row r="56" spans="2:99" ht="14.25">
      <c r="B56" s="1"/>
      <c r="C56" s="3"/>
      <c r="D56" s="183"/>
      <c r="E56" s="183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</row>
    <row r="57" spans="2:99" ht="14.25">
      <c r="B57" s="1"/>
      <c r="C57" s="3"/>
      <c r="D57" s="183"/>
      <c r="E57" s="183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</row>
    <row r="58" spans="2:99" ht="14.25">
      <c r="B58" s="1"/>
      <c r="C58" s="3"/>
      <c r="D58" s="183"/>
      <c r="E58" s="183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</row>
    <row r="59" spans="2:99" ht="14.25">
      <c r="B59" s="1"/>
      <c r="C59" s="3"/>
      <c r="D59" s="183"/>
      <c r="E59" s="183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</row>
    <row r="60" spans="2:99" ht="14.25">
      <c r="B60" s="1"/>
      <c r="C60" s="3"/>
      <c r="D60" s="183"/>
      <c r="E60" s="183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</row>
    <row r="61" spans="2:99" ht="14.25">
      <c r="B61" s="1"/>
      <c r="C61" s="3"/>
      <c r="D61" s="183"/>
      <c r="E61" s="183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</row>
    <row r="62" spans="2:99" ht="14.25">
      <c r="B62" s="1"/>
      <c r="C62" s="3"/>
      <c r="D62" s="183"/>
      <c r="E62" s="183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</row>
    <row r="63" spans="2:99" ht="14.25">
      <c r="B63" s="1"/>
      <c r="C63" s="3"/>
      <c r="D63" s="183"/>
      <c r="E63" s="183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</row>
    <row r="64" spans="2:99" ht="14.25">
      <c r="B64" s="1"/>
      <c r="C64" s="3"/>
      <c r="D64" s="183"/>
      <c r="E64" s="183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</row>
    <row r="65" spans="2:99" ht="14.25">
      <c r="B65" s="1"/>
      <c r="C65" s="3"/>
      <c r="D65" s="183"/>
      <c r="E65" s="183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</row>
    <row r="66" spans="2:99" ht="14.25">
      <c r="B66" s="1"/>
      <c r="C66" s="3"/>
      <c r="D66" s="183"/>
      <c r="E66" s="183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</row>
    <row r="67" spans="2:99" ht="14.25">
      <c r="B67" s="1"/>
      <c r="C67" s="3"/>
      <c r="D67" s="183"/>
      <c r="E67" s="183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</row>
    <row r="68" spans="2:99" ht="14.25">
      <c r="B68" s="1"/>
      <c r="C68" s="3"/>
      <c r="D68" s="183"/>
      <c r="E68" s="183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</row>
    <row r="69" spans="2:99" ht="14.25">
      <c r="B69" s="1"/>
      <c r="C69" s="3"/>
      <c r="D69" s="183"/>
      <c r="E69" s="183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</row>
    <row r="70" spans="2:99" ht="14.25">
      <c r="B70" s="1"/>
      <c r="C70" s="3"/>
      <c r="D70" s="183"/>
      <c r="E70" s="183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</row>
    <row r="71" spans="2:99" ht="14.25">
      <c r="B71" s="1"/>
      <c r="C71" s="3"/>
      <c r="D71" s="183"/>
      <c r="E71" s="183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</row>
    <row r="72" spans="2:99" ht="14.25">
      <c r="B72" s="1"/>
      <c r="C72" s="3"/>
      <c r="D72" s="183"/>
      <c r="E72" s="183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/>
    </row>
    <row r="73" spans="2:99" ht="14.25">
      <c r="B73" s="1"/>
      <c r="C73" s="3"/>
      <c r="D73" s="183"/>
      <c r="E73" s="183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</row>
    <row r="74" spans="2:99" ht="14.25">
      <c r="B74" s="1"/>
      <c r="C74" s="3"/>
      <c r="D74" s="183"/>
      <c r="E74" s="183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</row>
    <row r="75" spans="2:99" ht="14.25">
      <c r="B75" s="1"/>
      <c r="C75" s="3"/>
      <c r="D75" s="183"/>
      <c r="E75" s="183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  <c r="CU75" s="1"/>
    </row>
    <row r="76" spans="2:99" ht="14.25">
      <c r="B76" s="1"/>
      <c r="C76" s="3"/>
      <c r="D76" s="183"/>
      <c r="E76" s="183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1"/>
      <c r="CU76" s="1"/>
    </row>
    <row r="77" spans="2:99" ht="14.25">
      <c r="B77" s="1"/>
      <c r="C77" s="3"/>
      <c r="D77" s="183"/>
      <c r="E77" s="183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1"/>
      <c r="CS77" s="1"/>
      <c r="CT77" s="1"/>
      <c r="CU77" s="1"/>
    </row>
    <row r="78" spans="2:99" ht="14.25">
      <c r="B78" s="1"/>
      <c r="C78" s="3"/>
      <c r="D78" s="183"/>
      <c r="E78" s="183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1"/>
      <c r="CS78" s="1"/>
      <c r="CT78" s="1"/>
      <c r="CU78" s="1"/>
    </row>
    <row r="79" spans="2:99" ht="14.25">
      <c r="B79" s="1"/>
      <c r="C79" s="3"/>
      <c r="D79" s="183"/>
      <c r="E79" s="183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1"/>
      <c r="CR79" s="1"/>
      <c r="CS79" s="1"/>
      <c r="CT79" s="1"/>
      <c r="CU79" s="1"/>
    </row>
    <row r="80" spans="2:99" ht="14.25">
      <c r="B80" s="1"/>
      <c r="C80" s="3"/>
      <c r="D80" s="183"/>
      <c r="E80" s="183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1"/>
      <c r="CS80" s="1"/>
      <c r="CT80" s="1"/>
      <c r="CU80" s="1"/>
    </row>
    <row r="81" spans="2:99" ht="14.25">
      <c r="B81" s="1"/>
      <c r="C81" s="3"/>
      <c r="D81" s="183"/>
      <c r="E81" s="183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1"/>
      <c r="CS81" s="1"/>
      <c r="CT81" s="1"/>
      <c r="CU81" s="1"/>
    </row>
    <row r="82" spans="2:99" ht="14.25">
      <c r="B82" s="1"/>
      <c r="C82" s="3"/>
      <c r="D82" s="183"/>
      <c r="E82" s="183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1"/>
      <c r="CR82" s="1"/>
      <c r="CS82" s="1"/>
      <c r="CT82" s="1"/>
      <c r="CU82" s="1"/>
    </row>
    <row r="83" spans="2:99" ht="14.25">
      <c r="B83" s="1"/>
      <c r="C83" s="3"/>
      <c r="D83" s="183"/>
      <c r="E83" s="183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1"/>
      <c r="CR83" s="1"/>
      <c r="CS83" s="1"/>
      <c r="CT83" s="1"/>
      <c r="CU83" s="1"/>
    </row>
    <row r="84" spans="2:99" ht="14.25">
      <c r="B84" s="1"/>
      <c r="C84" s="3"/>
      <c r="D84" s="183"/>
      <c r="E84" s="183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1"/>
      <c r="CR84" s="1"/>
      <c r="CS84" s="1"/>
      <c r="CT84" s="1"/>
      <c r="CU84" s="1"/>
    </row>
    <row r="85" spans="2:99" ht="14.25">
      <c r="B85" s="1"/>
      <c r="C85" s="3"/>
      <c r="D85" s="183"/>
      <c r="E85" s="183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1"/>
      <c r="CR85" s="1"/>
      <c r="CS85" s="1"/>
      <c r="CT85" s="1"/>
      <c r="CU85" s="1"/>
    </row>
    <row r="86" spans="2:99" ht="14.25">
      <c r="B86" s="1"/>
      <c r="C86" s="3"/>
      <c r="D86" s="183"/>
      <c r="E86" s="183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1"/>
      <c r="CR86" s="1"/>
      <c r="CS86" s="1"/>
      <c r="CT86" s="1"/>
      <c r="CU86" s="1"/>
    </row>
    <row r="87" spans="2:99" ht="14.25">
      <c r="B87" s="1"/>
      <c r="C87" s="3"/>
      <c r="D87" s="183"/>
      <c r="E87" s="183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1"/>
      <c r="CR87" s="1"/>
      <c r="CS87" s="1"/>
      <c r="CT87" s="1"/>
      <c r="CU87" s="1"/>
    </row>
    <row r="88" spans="2:99" ht="14.25">
      <c r="B88" s="1"/>
      <c r="C88" s="3"/>
      <c r="D88" s="183"/>
      <c r="E88" s="183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1"/>
      <c r="CR88" s="1"/>
      <c r="CS88" s="1"/>
      <c r="CT88" s="1"/>
      <c r="CU88" s="1"/>
    </row>
    <row r="89" spans="2:99" ht="14.25">
      <c r="B89" s="1"/>
      <c r="C89" s="3"/>
      <c r="D89" s="183"/>
      <c r="E89" s="183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1"/>
      <c r="CR89" s="1"/>
      <c r="CS89" s="1"/>
      <c r="CT89" s="1"/>
      <c r="CU89" s="1"/>
    </row>
    <row r="90" spans="2:99" ht="14.25">
      <c r="B90" s="1"/>
      <c r="C90" s="3"/>
      <c r="D90" s="183"/>
      <c r="E90" s="183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1"/>
      <c r="CR90" s="1"/>
      <c r="CS90" s="1"/>
      <c r="CT90" s="1"/>
      <c r="CU90" s="1"/>
    </row>
    <row r="91" spans="2:99" ht="14.25">
      <c r="B91" s="1"/>
      <c r="C91" s="3"/>
      <c r="D91" s="183"/>
      <c r="E91" s="183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1"/>
      <c r="CR91" s="1"/>
      <c r="CS91" s="1"/>
      <c r="CT91" s="1"/>
      <c r="CU91" s="1"/>
    </row>
    <row r="92" spans="2:99" ht="14.25">
      <c r="B92" s="1"/>
      <c r="C92" s="3"/>
      <c r="D92" s="183"/>
      <c r="E92" s="183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1"/>
      <c r="CR92" s="1"/>
      <c r="CS92" s="1"/>
      <c r="CT92" s="1"/>
      <c r="CU92" s="1"/>
    </row>
    <row r="93" spans="2:99" ht="14.25">
      <c r="B93" s="1"/>
      <c r="C93" s="3"/>
      <c r="D93" s="183"/>
      <c r="E93" s="183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1"/>
      <c r="CR93" s="1"/>
      <c r="CS93" s="1"/>
      <c r="CT93" s="1"/>
      <c r="CU93" s="1"/>
    </row>
    <row r="94" spans="2:99" ht="14.25">
      <c r="B94" s="1"/>
      <c r="C94" s="3"/>
      <c r="D94" s="183"/>
      <c r="E94" s="183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1"/>
      <c r="CR94" s="1"/>
      <c r="CS94" s="1"/>
      <c r="CT94" s="1"/>
      <c r="CU94" s="1"/>
    </row>
    <row r="95" spans="2:99" ht="14.25">
      <c r="B95" s="1"/>
      <c r="C95" s="3"/>
      <c r="D95" s="183"/>
      <c r="E95" s="183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1"/>
      <c r="CR95" s="1"/>
      <c r="CS95" s="1"/>
      <c r="CT95" s="1"/>
      <c r="CU95" s="1"/>
    </row>
    <row r="96" spans="2:99" ht="14.25">
      <c r="B96" s="1"/>
      <c r="C96" s="3"/>
      <c r="D96" s="183"/>
      <c r="E96" s="183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1"/>
      <c r="CR96" s="1"/>
      <c r="CS96" s="1"/>
      <c r="CT96" s="1"/>
      <c r="CU96" s="1"/>
    </row>
    <row r="97" spans="2:99" ht="14.25">
      <c r="B97" s="1"/>
      <c r="C97" s="3"/>
      <c r="D97" s="183"/>
      <c r="E97" s="183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1"/>
      <c r="CR97" s="1"/>
      <c r="CS97" s="1"/>
      <c r="CT97" s="1"/>
      <c r="CU97" s="1"/>
    </row>
    <row r="98" spans="2:99" ht="14.25">
      <c r="B98" s="1"/>
      <c r="C98" s="3"/>
      <c r="D98" s="183"/>
      <c r="E98" s="183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1"/>
      <c r="CR98" s="1"/>
      <c r="CS98" s="1"/>
      <c r="CT98" s="1"/>
      <c r="CU98" s="1"/>
    </row>
    <row r="99" spans="2:99" ht="14.25">
      <c r="B99" s="1"/>
      <c r="C99" s="3"/>
      <c r="D99" s="183"/>
      <c r="E99" s="183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1"/>
      <c r="CR99" s="1"/>
      <c r="CS99" s="1"/>
      <c r="CT99" s="1"/>
      <c r="CU99" s="1"/>
    </row>
    <row r="100" spans="2:99" ht="14.25">
      <c r="B100" s="1"/>
      <c r="C100" s="3"/>
      <c r="D100" s="183"/>
      <c r="E100" s="183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1"/>
      <c r="CR100" s="1"/>
      <c r="CS100" s="1"/>
      <c r="CT100" s="1"/>
      <c r="CU100" s="1"/>
    </row>
    <row r="101" spans="2:99" ht="14.25">
      <c r="B101" s="1"/>
      <c r="C101" s="3"/>
      <c r="D101" s="183"/>
      <c r="E101" s="183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1"/>
      <c r="CR101" s="1"/>
      <c r="CS101" s="1"/>
      <c r="CT101" s="1"/>
      <c r="CU101" s="1"/>
    </row>
    <row r="102" spans="2:99" ht="14.25">
      <c r="B102" s="1"/>
      <c r="C102" s="3"/>
      <c r="D102" s="183"/>
      <c r="E102" s="183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  <c r="CG102" s="1"/>
      <c r="CH102" s="1"/>
      <c r="CI102" s="1"/>
      <c r="CJ102" s="1"/>
      <c r="CK102" s="1"/>
      <c r="CL102" s="1"/>
      <c r="CM102" s="1"/>
      <c r="CN102" s="1"/>
      <c r="CO102" s="1"/>
      <c r="CP102" s="1"/>
      <c r="CQ102" s="1"/>
      <c r="CR102" s="1"/>
      <c r="CS102" s="1"/>
      <c r="CT102" s="1"/>
      <c r="CU102" s="1"/>
    </row>
    <row r="103" spans="2:99" ht="14.25">
      <c r="B103" s="1"/>
      <c r="C103" s="3"/>
      <c r="D103" s="183"/>
      <c r="E103" s="183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1"/>
      <c r="CQ103" s="1"/>
      <c r="CR103" s="1"/>
      <c r="CS103" s="1"/>
      <c r="CT103" s="1"/>
      <c r="CU103" s="1"/>
    </row>
    <row r="104" spans="2:99" ht="14.25">
      <c r="B104" s="1"/>
      <c r="C104" s="3"/>
      <c r="D104" s="183"/>
      <c r="E104" s="183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1"/>
      <c r="CQ104" s="1"/>
      <c r="CR104" s="1"/>
      <c r="CS104" s="1"/>
      <c r="CT104" s="1"/>
      <c r="CU104" s="1"/>
    </row>
    <row r="105" spans="2:99" ht="14.25">
      <c r="B105" s="1"/>
      <c r="C105" s="3"/>
      <c r="D105" s="183"/>
      <c r="E105" s="183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1"/>
      <c r="CQ105" s="1"/>
      <c r="CR105" s="1"/>
      <c r="CS105" s="1"/>
      <c r="CT105" s="1"/>
      <c r="CU105" s="1"/>
    </row>
    <row r="106" spans="2:99" ht="14.25">
      <c r="B106" s="1"/>
      <c r="C106" s="3"/>
      <c r="D106" s="183"/>
      <c r="E106" s="183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1"/>
      <c r="CQ106" s="1"/>
      <c r="CR106" s="1"/>
      <c r="CS106" s="1"/>
      <c r="CT106" s="1"/>
      <c r="CU106" s="1"/>
    </row>
    <row r="107" spans="2:99" ht="14.25">
      <c r="B107" s="1"/>
      <c r="C107" s="3"/>
      <c r="D107" s="183"/>
      <c r="E107" s="183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1"/>
      <c r="CQ107" s="1"/>
      <c r="CR107" s="1"/>
      <c r="CS107" s="1"/>
      <c r="CT107" s="1"/>
      <c r="CU107" s="1"/>
    </row>
    <row r="108" spans="2:99" ht="14.25">
      <c r="B108" s="1"/>
      <c r="C108" s="3"/>
      <c r="D108" s="183"/>
      <c r="E108" s="183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1"/>
      <c r="CQ108" s="1"/>
      <c r="CR108" s="1"/>
      <c r="CS108" s="1"/>
      <c r="CT108" s="1"/>
      <c r="CU108" s="1"/>
    </row>
    <row r="109" spans="2:99" ht="14.25">
      <c r="B109" s="1"/>
      <c r="C109" s="3"/>
      <c r="D109" s="183"/>
      <c r="E109" s="183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1"/>
      <c r="CQ109" s="1"/>
      <c r="CR109" s="1"/>
      <c r="CS109" s="1"/>
      <c r="CT109" s="1"/>
      <c r="CU109" s="1"/>
    </row>
    <row r="110" spans="2:99" ht="14.25">
      <c r="B110" s="1"/>
      <c r="C110" s="3"/>
      <c r="D110" s="183"/>
      <c r="E110" s="183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1"/>
      <c r="CQ110" s="1"/>
      <c r="CR110" s="1"/>
      <c r="CS110" s="1"/>
      <c r="CT110" s="1"/>
      <c r="CU110" s="1"/>
    </row>
    <row r="111" spans="2:99" ht="14.25">
      <c r="B111" s="1"/>
      <c r="C111" s="3"/>
      <c r="D111" s="183"/>
      <c r="E111" s="183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1"/>
      <c r="CQ111" s="1"/>
      <c r="CR111" s="1"/>
      <c r="CS111" s="1"/>
      <c r="CT111" s="1"/>
      <c r="CU111" s="1"/>
    </row>
    <row r="112" spans="2:99" ht="14.25">
      <c r="B112" s="1"/>
      <c r="C112" s="3"/>
      <c r="D112" s="183"/>
      <c r="E112" s="183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1"/>
      <c r="CR112" s="1"/>
      <c r="CS112" s="1"/>
      <c r="CT112" s="1"/>
      <c r="CU112" s="1"/>
    </row>
    <row r="113" spans="2:99" ht="14.25">
      <c r="B113" s="1"/>
      <c r="C113" s="3"/>
      <c r="D113" s="183"/>
      <c r="E113" s="183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1"/>
      <c r="CR113" s="1"/>
      <c r="CS113" s="1"/>
      <c r="CT113" s="1"/>
      <c r="CU113" s="1"/>
    </row>
    <row r="114" spans="2:99" ht="14.25">
      <c r="B114" s="1"/>
      <c r="C114" s="3"/>
      <c r="D114" s="183"/>
      <c r="E114" s="183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1"/>
      <c r="CR114" s="1"/>
      <c r="CS114" s="1"/>
      <c r="CT114" s="1"/>
      <c r="CU114" s="1"/>
    </row>
    <row r="115" spans="2:99" ht="14.25">
      <c r="B115" s="1"/>
      <c r="C115" s="3"/>
      <c r="D115" s="183"/>
      <c r="E115" s="183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1"/>
      <c r="CQ115" s="1"/>
      <c r="CR115" s="1"/>
      <c r="CS115" s="1"/>
      <c r="CT115" s="1"/>
      <c r="CU115" s="1"/>
    </row>
    <row r="116" spans="2:99" ht="14.25">
      <c r="B116" s="1"/>
      <c r="C116" s="3"/>
      <c r="D116" s="183"/>
      <c r="E116" s="183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1"/>
      <c r="CQ116" s="1"/>
      <c r="CR116" s="1"/>
      <c r="CS116" s="1"/>
      <c r="CT116" s="1"/>
      <c r="CU116" s="1"/>
    </row>
    <row r="117" spans="2:99" ht="14.25">
      <c r="B117" s="1"/>
      <c r="C117" s="3"/>
      <c r="D117" s="183"/>
      <c r="E117" s="183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1"/>
      <c r="CR117" s="1"/>
      <c r="CS117" s="1"/>
      <c r="CT117" s="1"/>
      <c r="CU117" s="1"/>
    </row>
    <row r="118" spans="2:99" ht="14.25">
      <c r="B118" s="1"/>
      <c r="C118" s="3"/>
      <c r="D118" s="183"/>
      <c r="E118" s="183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1"/>
      <c r="CR118" s="1"/>
      <c r="CS118" s="1"/>
      <c r="CT118" s="1"/>
      <c r="CU118" s="1"/>
    </row>
    <row r="119" spans="2:99" ht="14.25">
      <c r="B119" s="1"/>
      <c r="C119" s="3"/>
      <c r="D119" s="183"/>
      <c r="E119" s="183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  <c r="CP119" s="1"/>
      <c r="CQ119" s="1"/>
      <c r="CR119" s="1"/>
      <c r="CS119" s="1"/>
      <c r="CT119" s="1"/>
      <c r="CU119" s="1"/>
    </row>
    <row r="120" spans="2:99" ht="14.25">
      <c r="B120" s="1"/>
      <c r="C120" s="3"/>
      <c r="D120" s="183"/>
      <c r="E120" s="183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1"/>
      <c r="CQ120" s="1"/>
      <c r="CR120" s="1"/>
      <c r="CS120" s="1"/>
      <c r="CT120" s="1"/>
      <c r="CU120" s="1"/>
    </row>
    <row r="121" spans="2:99" ht="14.25">
      <c r="B121" s="1"/>
      <c r="C121" s="3"/>
      <c r="D121" s="183"/>
      <c r="E121" s="183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  <c r="CN121" s="1"/>
      <c r="CO121" s="1"/>
      <c r="CP121" s="1"/>
      <c r="CQ121" s="1"/>
      <c r="CR121" s="1"/>
      <c r="CS121" s="1"/>
      <c r="CT121" s="1"/>
      <c r="CU121" s="1"/>
    </row>
    <row r="122" spans="2:99" ht="14.25">
      <c r="B122" s="1"/>
      <c r="C122" s="3"/>
      <c r="D122" s="183"/>
      <c r="E122" s="183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1"/>
      <c r="CQ122" s="1"/>
      <c r="CR122" s="1"/>
      <c r="CS122" s="1"/>
      <c r="CT122" s="1"/>
      <c r="CU122" s="1"/>
    </row>
    <row r="123" spans="2:99" ht="14.25">
      <c r="B123" s="1"/>
      <c r="C123" s="3"/>
      <c r="D123" s="183"/>
      <c r="E123" s="183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1"/>
      <c r="CQ123" s="1"/>
      <c r="CR123" s="1"/>
      <c r="CS123" s="1"/>
      <c r="CT123" s="1"/>
      <c r="CU123" s="1"/>
    </row>
    <row r="124" spans="2:99" ht="14.25">
      <c r="B124" s="1"/>
      <c r="C124" s="3"/>
      <c r="D124" s="183"/>
      <c r="E124" s="183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1"/>
      <c r="CR124" s="1"/>
      <c r="CS124" s="1"/>
      <c r="CT124" s="1"/>
      <c r="CU124" s="1"/>
    </row>
    <row r="125" spans="2:99" ht="14.25">
      <c r="B125" s="1"/>
      <c r="C125" s="3"/>
      <c r="D125" s="183"/>
      <c r="E125" s="183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1"/>
      <c r="CN125" s="1"/>
      <c r="CO125" s="1"/>
      <c r="CP125" s="1"/>
      <c r="CQ125" s="1"/>
      <c r="CR125" s="1"/>
      <c r="CS125" s="1"/>
      <c r="CT125" s="1"/>
      <c r="CU125" s="1"/>
    </row>
    <row r="126" spans="2:99" ht="14.25">
      <c r="B126" s="1"/>
      <c r="C126" s="3"/>
      <c r="D126" s="183"/>
      <c r="E126" s="183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  <c r="CN126" s="1"/>
      <c r="CO126" s="1"/>
      <c r="CP126" s="1"/>
      <c r="CQ126" s="1"/>
      <c r="CR126" s="1"/>
      <c r="CS126" s="1"/>
      <c r="CT126" s="1"/>
      <c r="CU126" s="1"/>
    </row>
    <row r="127" spans="2:99" ht="14.25">
      <c r="B127" s="1"/>
      <c r="C127" s="3"/>
      <c r="D127" s="183"/>
      <c r="E127" s="183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1"/>
      <c r="CQ127" s="1"/>
      <c r="CR127" s="1"/>
      <c r="CS127" s="1"/>
      <c r="CT127" s="1"/>
      <c r="CU127" s="1"/>
    </row>
    <row r="128" spans="2:99" ht="14.25">
      <c r="B128" s="1"/>
      <c r="C128" s="3"/>
      <c r="D128" s="183"/>
      <c r="E128" s="183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1"/>
      <c r="CQ128" s="1"/>
      <c r="CR128" s="1"/>
      <c r="CS128" s="1"/>
      <c r="CT128" s="1"/>
      <c r="CU128" s="1"/>
    </row>
    <row r="129" spans="2:99" ht="14.25">
      <c r="B129" s="1"/>
      <c r="C129" s="3"/>
      <c r="D129" s="183"/>
      <c r="E129" s="183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1"/>
      <c r="CQ129" s="1"/>
      <c r="CR129" s="1"/>
      <c r="CS129" s="1"/>
      <c r="CT129" s="1"/>
      <c r="CU129" s="1"/>
    </row>
    <row r="130" spans="2:99" ht="14.25">
      <c r="B130" s="1"/>
      <c r="C130" s="3"/>
      <c r="D130" s="183"/>
      <c r="E130" s="183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  <c r="CL130" s="1"/>
      <c r="CM130" s="1"/>
      <c r="CN130" s="1"/>
      <c r="CO130" s="1"/>
      <c r="CP130" s="1"/>
      <c r="CQ130" s="1"/>
      <c r="CR130" s="1"/>
      <c r="CS130" s="1"/>
      <c r="CT130" s="1"/>
      <c r="CU130" s="1"/>
    </row>
    <row r="131" spans="2:99" ht="14.25">
      <c r="B131" s="1"/>
      <c r="C131" s="3"/>
      <c r="D131" s="183"/>
      <c r="E131" s="183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  <c r="CL131" s="1"/>
      <c r="CM131" s="1"/>
      <c r="CN131" s="1"/>
      <c r="CO131" s="1"/>
      <c r="CP131" s="1"/>
      <c r="CQ131" s="1"/>
      <c r="CR131" s="1"/>
      <c r="CS131" s="1"/>
      <c r="CT131" s="1"/>
      <c r="CU131" s="1"/>
    </row>
    <row r="132" spans="2:99" ht="14.25">
      <c r="B132" s="1"/>
      <c r="C132" s="3"/>
      <c r="D132" s="183"/>
      <c r="E132" s="183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  <c r="CL132" s="1"/>
      <c r="CM132" s="1"/>
      <c r="CN132" s="1"/>
      <c r="CO132" s="1"/>
      <c r="CP132" s="1"/>
      <c r="CQ132" s="1"/>
      <c r="CR132" s="1"/>
      <c r="CS132" s="1"/>
      <c r="CT132" s="1"/>
      <c r="CU132" s="1"/>
    </row>
    <row r="133" spans="2:99" ht="14.25">
      <c r="B133" s="1"/>
      <c r="C133" s="3"/>
      <c r="D133" s="183"/>
      <c r="E133" s="183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  <c r="CL133" s="1"/>
      <c r="CM133" s="1"/>
      <c r="CN133" s="1"/>
      <c r="CO133" s="1"/>
      <c r="CP133" s="1"/>
      <c r="CQ133" s="1"/>
      <c r="CR133" s="1"/>
      <c r="CS133" s="1"/>
      <c r="CT133" s="1"/>
      <c r="CU133" s="1"/>
    </row>
    <row r="134" spans="2:99" ht="14.25">
      <c r="B134" s="1"/>
      <c r="C134" s="3"/>
      <c r="D134" s="183"/>
      <c r="E134" s="183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1"/>
      <c r="CC134" s="1"/>
      <c r="CD134" s="1"/>
      <c r="CE134" s="1"/>
      <c r="CF134" s="1"/>
      <c r="CG134" s="1"/>
      <c r="CH134" s="1"/>
      <c r="CI134" s="1"/>
      <c r="CJ134" s="1"/>
      <c r="CK134" s="1"/>
      <c r="CL134" s="1"/>
      <c r="CM134" s="1"/>
      <c r="CN134" s="1"/>
      <c r="CO134" s="1"/>
      <c r="CP134" s="1"/>
      <c r="CQ134" s="1"/>
      <c r="CR134" s="1"/>
      <c r="CS134" s="1"/>
      <c r="CT134" s="1"/>
      <c r="CU134" s="1"/>
    </row>
    <row r="135" spans="2:99" ht="14.25">
      <c r="B135" s="1"/>
      <c r="C135" s="3"/>
      <c r="D135" s="183"/>
      <c r="E135" s="183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  <c r="CL135" s="1"/>
      <c r="CM135" s="1"/>
      <c r="CN135" s="1"/>
      <c r="CO135" s="1"/>
      <c r="CP135" s="1"/>
      <c r="CQ135" s="1"/>
      <c r="CR135" s="1"/>
      <c r="CS135" s="1"/>
      <c r="CT135" s="1"/>
      <c r="CU135" s="1"/>
    </row>
    <row r="136" spans="2:99" ht="14.25">
      <c r="B136" s="1"/>
      <c r="C136" s="3"/>
      <c r="D136" s="183"/>
      <c r="E136" s="183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1"/>
      <c r="CL136" s="1"/>
      <c r="CM136" s="1"/>
      <c r="CN136" s="1"/>
      <c r="CO136" s="1"/>
      <c r="CP136" s="1"/>
      <c r="CQ136" s="1"/>
      <c r="CR136" s="1"/>
      <c r="CS136" s="1"/>
      <c r="CT136" s="1"/>
      <c r="CU136" s="1"/>
    </row>
    <row r="137" spans="2:99" ht="14.25">
      <c r="B137" s="1"/>
      <c r="C137" s="3"/>
      <c r="D137" s="183"/>
      <c r="E137" s="183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1"/>
      <c r="CL137" s="1"/>
      <c r="CM137" s="1"/>
      <c r="CN137" s="1"/>
      <c r="CO137" s="1"/>
      <c r="CP137" s="1"/>
      <c r="CQ137" s="1"/>
      <c r="CR137" s="1"/>
      <c r="CS137" s="1"/>
      <c r="CT137" s="1"/>
      <c r="CU137" s="1"/>
    </row>
    <row r="138" spans="2:99" ht="14.25">
      <c r="B138" s="1"/>
      <c r="C138" s="3"/>
      <c r="D138" s="183"/>
      <c r="E138" s="183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  <c r="CN138" s="1"/>
      <c r="CO138" s="1"/>
      <c r="CP138" s="1"/>
      <c r="CQ138" s="1"/>
      <c r="CR138" s="1"/>
      <c r="CS138" s="1"/>
      <c r="CT138" s="1"/>
      <c r="CU138" s="1"/>
    </row>
    <row r="139" spans="2:99" ht="14.25">
      <c r="B139" s="1"/>
      <c r="C139" s="3"/>
      <c r="D139" s="183"/>
      <c r="E139" s="183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1"/>
      <c r="CL139" s="1"/>
      <c r="CM139" s="1"/>
      <c r="CN139" s="1"/>
      <c r="CO139" s="1"/>
      <c r="CP139" s="1"/>
      <c r="CQ139" s="1"/>
      <c r="CR139" s="1"/>
      <c r="CS139" s="1"/>
      <c r="CT139" s="1"/>
      <c r="CU139" s="1"/>
    </row>
    <row r="140" spans="2:99" ht="14.25">
      <c r="B140" s="1"/>
      <c r="C140" s="3"/>
      <c r="D140" s="183"/>
      <c r="E140" s="183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1"/>
      <c r="CL140" s="1"/>
      <c r="CM140" s="1"/>
      <c r="CN140" s="1"/>
      <c r="CO140" s="1"/>
      <c r="CP140" s="1"/>
      <c r="CQ140" s="1"/>
      <c r="CR140" s="1"/>
      <c r="CS140" s="1"/>
      <c r="CT140" s="1"/>
      <c r="CU140" s="1"/>
    </row>
    <row r="141" spans="2:99" ht="14.25">
      <c r="B141" s="1"/>
      <c r="C141" s="3"/>
      <c r="D141" s="183"/>
      <c r="E141" s="183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1"/>
      <c r="CL141" s="1"/>
      <c r="CM141" s="1"/>
      <c r="CN141" s="1"/>
      <c r="CO141" s="1"/>
      <c r="CP141" s="1"/>
      <c r="CQ141" s="1"/>
      <c r="CR141" s="1"/>
      <c r="CS141" s="1"/>
      <c r="CT141" s="1"/>
      <c r="CU141" s="1"/>
    </row>
    <row r="142" spans="2:99" ht="14.25">
      <c r="B142" s="1"/>
      <c r="C142" s="3"/>
      <c r="D142" s="183"/>
      <c r="E142" s="183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1"/>
      <c r="CL142" s="1"/>
      <c r="CM142" s="1"/>
      <c r="CN142" s="1"/>
      <c r="CO142" s="1"/>
      <c r="CP142" s="1"/>
      <c r="CQ142" s="1"/>
      <c r="CR142" s="1"/>
      <c r="CS142" s="1"/>
      <c r="CT142" s="1"/>
      <c r="CU142" s="1"/>
    </row>
    <row r="143" spans="2:99" ht="14.25">
      <c r="B143" s="1"/>
      <c r="C143" s="3"/>
      <c r="D143" s="183"/>
      <c r="E143" s="183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1"/>
      <c r="CL143" s="1"/>
      <c r="CM143" s="1"/>
      <c r="CN143" s="1"/>
      <c r="CO143" s="1"/>
      <c r="CP143" s="1"/>
      <c r="CQ143" s="1"/>
      <c r="CR143" s="1"/>
      <c r="CS143" s="1"/>
      <c r="CT143" s="1"/>
      <c r="CU143" s="1"/>
    </row>
    <row r="144" spans="2:99" ht="14.25">
      <c r="B144" s="1"/>
      <c r="C144" s="3"/>
      <c r="D144" s="183"/>
      <c r="E144" s="183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1"/>
      <c r="CL144" s="1"/>
      <c r="CM144" s="1"/>
      <c r="CN144" s="1"/>
      <c r="CO144" s="1"/>
      <c r="CP144" s="1"/>
      <c r="CQ144" s="1"/>
      <c r="CR144" s="1"/>
      <c r="CS144" s="1"/>
      <c r="CT144" s="1"/>
      <c r="CU144" s="1"/>
    </row>
    <row r="145" spans="2:99" ht="14.25">
      <c r="B145" s="1"/>
      <c r="C145" s="3"/>
      <c r="D145" s="183"/>
      <c r="E145" s="183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1"/>
      <c r="CL145" s="1"/>
      <c r="CM145" s="1"/>
      <c r="CN145" s="1"/>
      <c r="CO145" s="1"/>
      <c r="CP145" s="1"/>
      <c r="CQ145" s="1"/>
      <c r="CR145" s="1"/>
      <c r="CS145" s="1"/>
      <c r="CT145" s="1"/>
      <c r="CU145" s="1"/>
    </row>
    <row r="146" spans="2:99" ht="14.25">
      <c r="B146" s="1"/>
      <c r="C146" s="3"/>
      <c r="D146" s="183"/>
      <c r="E146" s="183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  <c r="CJ146" s="1"/>
      <c r="CK146" s="1"/>
      <c r="CL146" s="1"/>
      <c r="CM146" s="1"/>
      <c r="CN146" s="1"/>
      <c r="CO146" s="1"/>
      <c r="CP146" s="1"/>
      <c r="CQ146" s="1"/>
      <c r="CR146" s="1"/>
      <c r="CS146" s="1"/>
      <c r="CT146" s="1"/>
      <c r="CU146" s="1"/>
    </row>
    <row r="147" spans="2:99" ht="14.25">
      <c r="B147" s="1"/>
      <c r="C147" s="3"/>
      <c r="D147" s="183"/>
      <c r="E147" s="183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1"/>
      <c r="CL147" s="1"/>
      <c r="CM147" s="1"/>
      <c r="CN147" s="1"/>
      <c r="CO147" s="1"/>
      <c r="CP147" s="1"/>
      <c r="CQ147" s="1"/>
      <c r="CR147" s="1"/>
      <c r="CS147" s="1"/>
      <c r="CT147" s="1"/>
      <c r="CU147" s="1"/>
    </row>
    <row r="148" spans="2:99" ht="14.25">
      <c r="B148" s="1"/>
      <c r="C148" s="3"/>
      <c r="D148" s="183"/>
      <c r="E148" s="183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  <c r="CJ148" s="1"/>
      <c r="CK148" s="1"/>
      <c r="CL148" s="1"/>
      <c r="CM148" s="1"/>
      <c r="CN148" s="1"/>
      <c r="CO148" s="1"/>
      <c r="CP148" s="1"/>
      <c r="CQ148" s="1"/>
      <c r="CR148" s="1"/>
      <c r="CS148" s="1"/>
      <c r="CT148" s="1"/>
      <c r="CU148" s="1"/>
    </row>
    <row r="149" spans="2:99" ht="14.25">
      <c r="B149" s="1"/>
      <c r="C149" s="3"/>
      <c r="D149" s="183"/>
      <c r="E149" s="183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"/>
      <c r="CL149" s="1"/>
      <c r="CM149" s="1"/>
      <c r="CN149" s="1"/>
      <c r="CO149" s="1"/>
      <c r="CP149" s="1"/>
      <c r="CQ149" s="1"/>
      <c r="CR149" s="1"/>
      <c r="CS149" s="1"/>
      <c r="CT149" s="1"/>
      <c r="CU149" s="1"/>
    </row>
    <row r="150" spans="2:99" ht="14.25">
      <c r="B150" s="1"/>
      <c r="C150" s="3"/>
      <c r="D150" s="183"/>
      <c r="E150" s="183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1"/>
      <c r="CP150" s="1"/>
      <c r="CQ150" s="1"/>
      <c r="CR150" s="1"/>
      <c r="CS150" s="1"/>
      <c r="CT150" s="1"/>
      <c r="CU150" s="1"/>
    </row>
    <row r="151" spans="2:99" ht="14.25">
      <c r="B151" s="1"/>
      <c r="C151" s="3"/>
      <c r="D151" s="183"/>
      <c r="E151" s="183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  <c r="CN151" s="1"/>
      <c r="CO151" s="1"/>
      <c r="CP151" s="1"/>
      <c r="CQ151" s="1"/>
      <c r="CR151" s="1"/>
      <c r="CS151" s="1"/>
      <c r="CT151" s="1"/>
      <c r="CU151" s="1"/>
    </row>
    <row r="152" spans="2:99" ht="14.25">
      <c r="B152" s="1"/>
      <c r="C152" s="3"/>
      <c r="D152" s="183"/>
      <c r="E152" s="183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1"/>
      <c r="CQ152" s="1"/>
      <c r="CR152" s="1"/>
      <c r="CS152" s="1"/>
      <c r="CT152" s="1"/>
      <c r="CU152" s="1"/>
    </row>
    <row r="153" spans="2:99" ht="14.25">
      <c r="B153" s="1"/>
      <c r="C153" s="3"/>
      <c r="D153" s="183"/>
      <c r="E153" s="183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1"/>
      <c r="CN153" s="1"/>
      <c r="CO153" s="1"/>
      <c r="CP153" s="1"/>
      <c r="CQ153" s="1"/>
      <c r="CR153" s="1"/>
      <c r="CS153" s="1"/>
      <c r="CT153" s="1"/>
      <c r="CU153" s="1"/>
    </row>
    <row r="154" spans="2:99" ht="14.25">
      <c r="B154" s="1"/>
      <c r="C154" s="3"/>
      <c r="D154" s="183"/>
      <c r="E154" s="183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"/>
      <c r="CL154" s="1"/>
      <c r="CM154" s="1"/>
      <c r="CN154" s="1"/>
      <c r="CO154" s="1"/>
      <c r="CP154" s="1"/>
      <c r="CQ154" s="1"/>
      <c r="CR154" s="1"/>
      <c r="CS154" s="1"/>
      <c r="CT154" s="1"/>
      <c r="CU154" s="1"/>
    </row>
    <row r="155" spans="2:99" ht="14.25">
      <c r="B155" s="1"/>
      <c r="C155" s="3"/>
      <c r="D155" s="183"/>
      <c r="E155" s="183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  <c r="CL155" s="1"/>
      <c r="CM155" s="1"/>
      <c r="CN155" s="1"/>
      <c r="CO155" s="1"/>
      <c r="CP155" s="1"/>
      <c r="CQ155" s="1"/>
      <c r="CR155" s="1"/>
      <c r="CS155" s="1"/>
      <c r="CT155" s="1"/>
      <c r="CU155" s="1"/>
    </row>
    <row r="156" spans="2:99" ht="14.25">
      <c r="B156" s="1"/>
      <c r="C156" s="3"/>
      <c r="D156" s="183"/>
      <c r="E156" s="183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"/>
      <c r="CL156" s="1"/>
      <c r="CM156" s="1"/>
      <c r="CN156" s="1"/>
      <c r="CO156" s="1"/>
      <c r="CP156" s="1"/>
      <c r="CQ156" s="1"/>
      <c r="CR156" s="1"/>
      <c r="CS156" s="1"/>
      <c r="CT156" s="1"/>
      <c r="CU156" s="1"/>
    </row>
    <row r="157" spans="2:99" ht="14.25">
      <c r="B157" s="1"/>
      <c r="C157" s="3"/>
      <c r="D157" s="183"/>
      <c r="E157" s="183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  <c r="CJ157" s="1"/>
      <c r="CK157" s="1"/>
      <c r="CL157" s="1"/>
      <c r="CM157" s="1"/>
      <c r="CN157" s="1"/>
      <c r="CO157" s="1"/>
      <c r="CP157" s="1"/>
      <c r="CQ157" s="1"/>
      <c r="CR157" s="1"/>
      <c r="CS157" s="1"/>
      <c r="CT157" s="1"/>
      <c r="CU157" s="1"/>
    </row>
    <row r="158" spans="2:99" ht="14.25">
      <c r="B158" s="1"/>
      <c r="C158" s="3"/>
      <c r="D158" s="183"/>
      <c r="E158" s="183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  <c r="CJ158" s="1"/>
      <c r="CK158" s="1"/>
      <c r="CL158" s="1"/>
      <c r="CM158" s="1"/>
      <c r="CN158" s="1"/>
      <c r="CO158" s="1"/>
      <c r="CP158" s="1"/>
      <c r="CQ158" s="1"/>
      <c r="CR158" s="1"/>
      <c r="CS158" s="1"/>
      <c r="CT158" s="1"/>
      <c r="CU158" s="1"/>
    </row>
    <row r="159" spans="2:99" ht="14.25">
      <c r="B159" s="1"/>
      <c r="C159" s="3"/>
      <c r="D159" s="183"/>
      <c r="E159" s="183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1"/>
      <c r="CJ159" s="1"/>
      <c r="CK159" s="1"/>
      <c r="CL159" s="1"/>
      <c r="CM159" s="1"/>
      <c r="CN159" s="1"/>
      <c r="CO159" s="1"/>
      <c r="CP159" s="1"/>
      <c r="CQ159" s="1"/>
      <c r="CR159" s="1"/>
      <c r="CS159" s="1"/>
      <c r="CT159" s="1"/>
      <c r="CU159" s="1"/>
    </row>
    <row r="160" spans="2:99" ht="14.25">
      <c r="B160" s="1"/>
      <c r="C160" s="3"/>
      <c r="D160" s="183"/>
      <c r="E160" s="183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1"/>
      <c r="CJ160" s="1"/>
      <c r="CK160" s="1"/>
      <c r="CL160" s="1"/>
      <c r="CM160" s="1"/>
      <c r="CN160" s="1"/>
      <c r="CO160" s="1"/>
      <c r="CP160" s="1"/>
      <c r="CQ160" s="1"/>
      <c r="CR160" s="1"/>
      <c r="CS160" s="1"/>
      <c r="CT160" s="1"/>
      <c r="CU160" s="1"/>
    </row>
    <row r="161" spans="2:99" ht="14.25">
      <c r="B161" s="1"/>
      <c r="C161" s="3"/>
      <c r="D161" s="183"/>
      <c r="E161" s="183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1"/>
      <c r="CJ161" s="1"/>
      <c r="CK161" s="1"/>
      <c r="CL161" s="1"/>
      <c r="CM161" s="1"/>
      <c r="CN161" s="1"/>
      <c r="CO161" s="1"/>
      <c r="CP161" s="1"/>
      <c r="CQ161" s="1"/>
      <c r="CR161" s="1"/>
      <c r="CS161" s="1"/>
      <c r="CT161" s="1"/>
      <c r="CU161" s="1"/>
    </row>
    <row r="162" spans="2:99" ht="14.25">
      <c r="B162" s="1"/>
      <c r="C162" s="3"/>
      <c r="D162" s="183"/>
      <c r="E162" s="183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1"/>
      <c r="CJ162" s="1"/>
      <c r="CK162" s="1"/>
      <c r="CL162" s="1"/>
      <c r="CM162" s="1"/>
      <c r="CN162" s="1"/>
      <c r="CO162" s="1"/>
      <c r="CP162" s="1"/>
      <c r="CQ162" s="1"/>
      <c r="CR162" s="1"/>
      <c r="CS162" s="1"/>
      <c r="CT162" s="1"/>
      <c r="CU162" s="1"/>
    </row>
    <row r="163" spans="2:99" ht="14.25">
      <c r="B163" s="1"/>
      <c r="C163" s="3"/>
      <c r="D163" s="183"/>
      <c r="E163" s="183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1"/>
      <c r="CB163" s="1"/>
      <c r="CC163" s="1"/>
      <c r="CD163" s="1"/>
      <c r="CE163" s="1"/>
      <c r="CF163" s="1"/>
      <c r="CG163" s="1"/>
      <c r="CH163" s="1"/>
      <c r="CI163" s="1"/>
      <c r="CJ163" s="1"/>
      <c r="CK163" s="1"/>
      <c r="CL163" s="1"/>
      <c r="CM163" s="1"/>
      <c r="CN163" s="1"/>
      <c r="CO163" s="1"/>
      <c r="CP163" s="1"/>
      <c r="CQ163" s="1"/>
      <c r="CR163" s="1"/>
      <c r="CS163" s="1"/>
      <c r="CT163" s="1"/>
      <c r="CU163" s="1"/>
    </row>
    <row r="164" spans="2:99" ht="14.25">
      <c r="B164" s="1"/>
      <c r="C164" s="3"/>
      <c r="D164" s="183"/>
      <c r="E164" s="183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1"/>
      <c r="CI164" s="1"/>
      <c r="CJ164" s="1"/>
      <c r="CK164" s="1"/>
      <c r="CL164" s="1"/>
      <c r="CM164" s="1"/>
      <c r="CN164" s="1"/>
      <c r="CO164" s="1"/>
      <c r="CP164" s="1"/>
      <c r="CQ164" s="1"/>
      <c r="CR164" s="1"/>
      <c r="CS164" s="1"/>
      <c r="CT164" s="1"/>
      <c r="CU164" s="1"/>
    </row>
    <row r="165" spans="2:99" ht="14.25">
      <c r="B165" s="1"/>
      <c r="C165" s="3"/>
      <c r="D165" s="183"/>
      <c r="E165" s="183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  <c r="CI165" s="1"/>
      <c r="CJ165" s="1"/>
      <c r="CK165" s="1"/>
      <c r="CL165" s="1"/>
      <c r="CM165" s="1"/>
      <c r="CN165" s="1"/>
      <c r="CO165" s="1"/>
      <c r="CP165" s="1"/>
      <c r="CQ165" s="1"/>
      <c r="CR165" s="1"/>
      <c r="CS165" s="1"/>
      <c r="CT165" s="1"/>
      <c r="CU165" s="1"/>
    </row>
    <row r="166" spans="2:99" ht="14.25">
      <c r="B166" s="1"/>
      <c r="C166" s="3"/>
      <c r="D166" s="183"/>
      <c r="E166" s="183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  <c r="CI166" s="1"/>
      <c r="CJ166" s="1"/>
      <c r="CK166" s="1"/>
      <c r="CL166" s="1"/>
      <c r="CM166" s="1"/>
      <c r="CN166" s="1"/>
      <c r="CO166" s="1"/>
      <c r="CP166" s="1"/>
      <c r="CQ166" s="1"/>
      <c r="CR166" s="1"/>
      <c r="CS166" s="1"/>
      <c r="CT166" s="1"/>
      <c r="CU166" s="1"/>
    </row>
    <row r="167" spans="2:99" ht="14.25">
      <c r="B167" s="1"/>
      <c r="C167" s="3"/>
      <c r="D167" s="183"/>
      <c r="E167" s="183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1"/>
      <c r="CJ167" s="1"/>
      <c r="CK167" s="1"/>
      <c r="CL167" s="1"/>
      <c r="CM167" s="1"/>
      <c r="CN167" s="1"/>
      <c r="CO167" s="1"/>
      <c r="CP167" s="1"/>
      <c r="CQ167" s="1"/>
      <c r="CR167" s="1"/>
      <c r="CS167" s="1"/>
      <c r="CT167" s="1"/>
      <c r="CU167" s="1"/>
    </row>
    <row r="168" spans="2:99" ht="14.25">
      <c r="B168" s="1"/>
      <c r="C168" s="3"/>
      <c r="D168" s="183"/>
      <c r="E168" s="183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1"/>
      <c r="CJ168" s="1"/>
      <c r="CK168" s="1"/>
      <c r="CL168" s="1"/>
      <c r="CM168" s="1"/>
      <c r="CN168" s="1"/>
      <c r="CO168" s="1"/>
      <c r="CP168" s="1"/>
      <c r="CQ168" s="1"/>
      <c r="CR168" s="1"/>
      <c r="CS168" s="1"/>
      <c r="CT168" s="1"/>
      <c r="CU168" s="1"/>
    </row>
    <row r="169" spans="2:99" ht="14.25">
      <c r="B169" s="1"/>
      <c r="C169" s="3"/>
      <c r="D169" s="183"/>
      <c r="E169" s="183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  <c r="CI169" s="1"/>
      <c r="CJ169" s="1"/>
      <c r="CK169" s="1"/>
      <c r="CL169" s="1"/>
      <c r="CM169" s="1"/>
      <c r="CN169" s="1"/>
      <c r="CO169" s="1"/>
      <c r="CP169" s="1"/>
      <c r="CQ169" s="1"/>
      <c r="CR169" s="1"/>
      <c r="CS169" s="1"/>
      <c r="CT169" s="1"/>
      <c r="CU169" s="1"/>
    </row>
    <row r="170" spans="2:99" ht="14.25">
      <c r="B170" s="1"/>
      <c r="C170" s="3"/>
      <c r="D170" s="183"/>
      <c r="E170" s="183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1"/>
      <c r="CJ170" s="1"/>
      <c r="CK170" s="1"/>
      <c r="CL170" s="1"/>
      <c r="CM170" s="1"/>
      <c r="CN170" s="1"/>
      <c r="CO170" s="1"/>
      <c r="CP170" s="1"/>
      <c r="CQ170" s="1"/>
      <c r="CR170" s="1"/>
      <c r="CS170" s="1"/>
      <c r="CT170" s="1"/>
      <c r="CU170" s="1"/>
    </row>
    <row r="171" spans="2:99" ht="14.25">
      <c r="B171" s="1"/>
      <c r="C171" s="3"/>
      <c r="D171" s="183"/>
      <c r="E171" s="183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1"/>
      <c r="CJ171" s="1"/>
      <c r="CK171" s="1"/>
      <c r="CL171" s="1"/>
      <c r="CM171" s="1"/>
      <c r="CN171" s="1"/>
      <c r="CO171" s="1"/>
      <c r="CP171" s="1"/>
      <c r="CQ171" s="1"/>
      <c r="CR171" s="1"/>
      <c r="CS171" s="1"/>
      <c r="CT171" s="1"/>
      <c r="CU171" s="1"/>
    </row>
    <row r="172" spans="2:99" ht="14.25">
      <c r="B172" s="1"/>
      <c r="C172" s="3"/>
      <c r="D172" s="183"/>
      <c r="E172" s="183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1"/>
      <c r="CJ172" s="1"/>
      <c r="CK172" s="1"/>
      <c r="CL172" s="1"/>
      <c r="CM172" s="1"/>
      <c r="CN172" s="1"/>
      <c r="CO172" s="1"/>
      <c r="CP172" s="1"/>
      <c r="CQ172" s="1"/>
      <c r="CR172" s="1"/>
      <c r="CS172" s="1"/>
      <c r="CT172" s="1"/>
      <c r="CU172" s="1"/>
    </row>
    <row r="173" spans="2:99" ht="14.25">
      <c r="B173" s="1"/>
      <c r="C173" s="3"/>
      <c r="D173" s="183"/>
      <c r="E173" s="183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1"/>
      <c r="CJ173" s="1"/>
      <c r="CK173" s="1"/>
      <c r="CL173" s="1"/>
      <c r="CM173" s="1"/>
      <c r="CN173" s="1"/>
      <c r="CO173" s="1"/>
      <c r="CP173" s="1"/>
      <c r="CQ173" s="1"/>
      <c r="CR173" s="1"/>
      <c r="CS173" s="1"/>
      <c r="CT173" s="1"/>
      <c r="CU173" s="1"/>
    </row>
    <row r="174" spans="2:99" ht="14.25">
      <c r="B174" s="1"/>
      <c r="C174" s="3"/>
      <c r="D174" s="183"/>
      <c r="E174" s="183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1"/>
      <c r="CJ174" s="1"/>
      <c r="CK174" s="1"/>
      <c r="CL174" s="1"/>
      <c r="CM174" s="1"/>
      <c r="CN174" s="1"/>
      <c r="CO174" s="1"/>
      <c r="CP174" s="1"/>
      <c r="CQ174" s="1"/>
      <c r="CR174" s="1"/>
      <c r="CS174" s="1"/>
      <c r="CT174" s="1"/>
      <c r="CU174" s="1"/>
    </row>
    <row r="175" spans="2:99" ht="14.25">
      <c r="B175" s="1"/>
      <c r="C175" s="3"/>
      <c r="D175" s="183"/>
      <c r="E175" s="183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1"/>
      <c r="CJ175" s="1"/>
      <c r="CK175" s="1"/>
      <c r="CL175" s="1"/>
      <c r="CM175" s="1"/>
      <c r="CN175" s="1"/>
      <c r="CO175" s="1"/>
      <c r="CP175" s="1"/>
      <c r="CQ175" s="1"/>
      <c r="CR175" s="1"/>
      <c r="CS175" s="1"/>
      <c r="CT175" s="1"/>
      <c r="CU175" s="1"/>
    </row>
    <row r="176" spans="2:99" ht="14.25">
      <c r="B176" s="1"/>
      <c r="C176" s="3"/>
      <c r="D176" s="183"/>
      <c r="E176" s="183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1"/>
      <c r="CL176" s="1"/>
      <c r="CM176" s="1"/>
      <c r="CN176" s="1"/>
      <c r="CO176" s="1"/>
      <c r="CP176" s="1"/>
      <c r="CQ176" s="1"/>
      <c r="CR176" s="1"/>
      <c r="CS176" s="1"/>
      <c r="CT176" s="1"/>
      <c r="CU176" s="1"/>
    </row>
    <row r="177" spans="2:99" ht="14.25">
      <c r="B177" s="1"/>
      <c r="C177" s="3"/>
      <c r="D177" s="183"/>
      <c r="E177" s="183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1"/>
      <c r="CJ177" s="1"/>
      <c r="CK177" s="1"/>
      <c r="CL177" s="1"/>
      <c r="CM177" s="1"/>
      <c r="CN177" s="1"/>
      <c r="CO177" s="1"/>
      <c r="CP177" s="1"/>
      <c r="CQ177" s="1"/>
      <c r="CR177" s="1"/>
      <c r="CS177" s="1"/>
      <c r="CT177" s="1"/>
      <c r="CU177" s="1"/>
    </row>
    <row r="178" spans="2:99" ht="14.25">
      <c r="B178" s="1"/>
      <c r="C178" s="3"/>
      <c r="D178" s="183"/>
      <c r="E178" s="183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1"/>
      <c r="CJ178" s="1"/>
      <c r="CK178" s="1"/>
      <c r="CL178" s="1"/>
      <c r="CM178" s="1"/>
      <c r="CN178" s="1"/>
      <c r="CO178" s="1"/>
      <c r="CP178" s="1"/>
      <c r="CQ178" s="1"/>
      <c r="CR178" s="1"/>
      <c r="CS178" s="1"/>
      <c r="CT178" s="1"/>
      <c r="CU178" s="1"/>
    </row>
    <row r="179" spans="2:99" ht="14.25">
      <c r="B179" s="1"/>
      <c r="C179" s="3"/>
      <c r="D179" s="183"/>
      <c r="E179" s="183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1"/>
      <c r="CJ179" s="1"/>
      <c r="CK179" s="1"/>
      <c r="CL179" s="1"/>
      <c r="CM179" s="1"/>
      <c r="CN179" s="1"/>
      <c r="CO179" s="1"/>
      <c r="CP179" s="1"/>
      <c r="CQ179" s="1"/>
      <c r="CR179" s="1"/>
      <c r="CS179" s="1"/>
      <c r="CT179" s="1"/>
      <c r="CU179" s="1"/>
    </row>
    <row r="180" spans="2:99" ht="14.25">
      <c r="B180" s="1"/>
      <c r="C180" s="3"/>
      <c r="D180" s="183"/>
      <c r="E180" s="183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1"/>
      <c r="CJ180" s="1"/>
      <c r="CK180" s="1"/>
      <c r="CL180" s="1"/>
      <c r="CM180" s="1"/>
      <c r="CN180" s="1"/>
      <c r="CO180" s="1"/>
      <c r="CP180" s="1"/>
      <c r="CQ180" s="1"/>
      <c r="CR180" s="1"/>
      <c r="CS180" s="1"/>
      <c r="CT180" s="1"/>
      <c r="CU180" s="1"/>
    </row>
    <row r="181" spans="2:99" ht="14.25">
      <c r="B181" s="1"/>
      <c r="C181" s="3"/>
      <c r="D181" s="183"/>
      <c r="E181" s="183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1"/>
      <c r="CJ181" s="1"/>
      <c r="CK181" s="1"/>
      <c r="CL181" s="1"/>
      <c r="CM181" s="1"/>
      <c r="CN181" s="1"/>
      <c r="CO181" s="1"/>
      <c r="CP181" s="1"/>
      <c r="CQ181" s="1"/>
      <c r="CR181" s="1"/>
      <c r="CS181" s="1"/>
      <c r="CT181" s="1"/>
      <c r="CU181" s="1"/>
    </row>
    <row r="182" spans="2:99" ht="14.25">
      <c r="B182" s="1"/>
      <c r="C182" s="3"/>
      <c r="D182" s="183"/>
      <c r="E182" s="183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1"/>
      <c r="CJ182" s="1"/>
      <c r="CK182" s="1"/>
      <c r="CL182" s="1"/>
      <c r="CM182" s="1"/>
      <c r="CN182" s="1"/>
      <c r="CO182" s="1"/>
      <c r="CP182" s="1"/>
      <c r="CQ182" s="1"/>
      <c r="CR182" s="1"/>
      <c r="CS182" s="1"/>
      <c r="CT182" s="1"/>
      <c r="CU182" s="1"/>
    </row>
    <row r="183" spans="2:99" ht="14.25">
      <c r="B183" s="1"/>
      <c r="C183" s="3"/>
      <c r="D183" s="183"/>
      <c r="E183" s="183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1"/>
      <c r="CI183" s="1"/>
      <c r="CJ183" s="1"/>
      <c r="CK183" s="1"/>
      <c r="CL183" s="1"/>
      <c r="CM183" s="1"/>
      <c r="CN183" s="1"/>
      <c r="CO183" s="1"/>
      <c r="CP183" s="1"/>
      <c r="CQ183" s="1"/>
      <c r="CR183" s="1"/>
      <c r="CS183" s="1"/>
      <c r="CT183" s="1"/>
      <c r="CU183" s="1"/>
    </row>
    <row r="184" spans="2:99" ht="14.25">
      <c r="B184" s="1"/>
      <c r="C184" s="3"/>
      <c r="D184" s="183"/>
      <c r="E184" s="183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  <c r="CI184" s="1"/>
      <c r="CJ184" s="1"/>
      <c r="CK184" s="1"/>
      <c r="CL184" s="1"/>
      <c r="CM184" s="1"/>
      <c r="CN184" s="1"/>
      <c r="CO184" s="1"/>
      <c r="CP184" s="1"/>
      <c r="CQ184" s="1"/>
      <c r="CR184" s="1"/>
      <c r="CS184" s="1"/>
      <c r="CT184" s="1"/>
      <c r="CU184" s="1"/>
    </row>
    <row r="185" spans="2:99" ht="14.25">
      <c r="B185" s="1"/>
      <c r="C185" s="3"/>
      <c r="D185" s="183"/>
      <c r="E185" s="183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1"/>
      <c r="CJ185" s="1"/>
      <c r="CK185" s="1"/>
      <c r="CL185" s="1"/>
      <c r="CM185" s="1"/>
      <c r="CN185" s="1"/>
      <c r="CO185" s="1"/>
      <c r="CP185" s="1"/>
      <c r="CQ185" s="1"/>
      <c r="CR185" s="1"/>
      <c r="CS185" s="1"/>
      <c r="CT185" s="1"/>
      <c r="CU185" s="1"/>
    </row>
    <row r="186" spans="2:99" ht="14.25">
      <c r="B186" s="1"/>
      <c r="C186" s="3"/>
      <c r="D186" s="183"/>
      <c r="E186" s="183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  <c r="CI186" s="1"/>
      <c r="CJ186" s="1"/>
      <c r="CK186" s="1"/>
      <c r="CL186" s="1"/>
      <c r="CM186" s="1"/>
      <c r="CN186" s="1"/>
      <c r="CO186" s="1"/>
      <c r="CP186" s="1"/>
      <c r="CQ186" s="1"/>
      <c r="CR186" s="1"/>
      <c r="CS186" s="1"/>
      <c r="CT186" s="1"/>
      <c r="CU186" s="1"/>
    </row>
    <row r="187" spans="2:99" ht="14.25">
      <c r="B187" s="1"/>
      <c r="C187" s="3"/>
      <c r="D187" s="183"/>
      <c r="E187" s="183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1"/>
      <c r="CI187" s="1"/>
      <c r="CJ187" s="1"/>
      <c r="CK187" s="1"/>
      <c r="CL187" s="1"/>
      <c r="CM187" s="1"/>
      <c r="CN187" s="1"/>
      <c r="CO187" s="1"/>
      <c r="CP187" s="1"/>
      <c r="CQ187" s="1"/>
      <c r="CR187" s="1"/>
      <c r="CS187" s="1"/>
      <c r="CT187" s="1"/>
      <c r="CU187" s="1"/>
    </row>
    <row r="188" spans="2:99" ht="14.25">
      <c r="B188" s="1"/>
      <c r="C188" s="3"/>
      <c r="D188" s="183"/>
      <c r="E188" s="183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1"/>
      <c r="CI188" s="1"/>
      <c r="CJ188" s="1"/>
      <c r="CK188" s="1"/>
      <c r="CL188" s="1"/>
      <c r="CM188" s="1"/>
      <c r="CN188" s="1"/>
      <c r="CO188" s="1"/>
      <c r="CP188" s="1"/>
      <c r="CQ188" s="1"/>
      <c r="CR188" s="1"/>
      <c r="CS188" s="1"/>
      <c r="CT188" s="1"/>
      <c r="CU188" s="1"/>
    </row>
    <row r="189" spans="2:99" ht="14.25">
      <c r="B189" s="1"/>
      <c r="C189" s="3"/>
      <c r="D189" s="183"/>
      <c r="E189" s="183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1"/>
      <c r="CJ189" s="1"/>
      <c r="CK189" s="1"/>
      <c r="CL189" s="1"/>
      <c r="CM189" s="1"/>
      <c r="CN189" s="1"/>
      <c r="CO189" s="1"/>
      <c r="CP189" s="1"/>
      <c r="CQ189" s="1"/>
      <c r="CR189" s="1"/>
      <c r="CS189" s="1"/>
      <c r="CT189" s="1"/>
      <c r="CU189" s="1"/>
    </row>
    <row r="190" spans="2:99" ht="14.25">
      <c r="B190" s="1"/>
      <c r="C190" s="3"/>
      <c r="D190" s="183"/>
      <c r="E190" s="183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1"/>
      <c r="CJ190" s="1"/>
      <c r="CK190" s="1"/>
      <c r="CL190" s="1"/>
      <c r="CM190" s="1"/>
      <c r="CN190" s="1"/>
      <c r="CO190" s="1"/>
      <c r="CP190" s="1"/>
      <c r="CQ190" s="1"/>
      <c r="CR190" s="1"/>
      <c r="CS190" s="1"/>
      <c r="CT190" s="1"/>
      <c r="CU190" s="1"/>
    </row>
    <row r="191" spans="2:99" ht="14.25">
      <c r="B191" s="1"/>
      <c r="C191" s="3"/>
      <c r="D191" s="183"/>
      <c r="E191" s="183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  <c r="CI191" s="1"/>
      <c r="CJ191" s="1"/>
      <c r="CK191" s="1"/>
      <c r="CL191" s="1"/>
      <c r="CM191" s="1"/>
      <c r="CN191" s="1"/>
      <c r="CO191" s="1"/>
      <c r="CP191" s="1"/>
      <c r="CQ191" s="1"/>
      <c r="CR191" s="1"/>
      <c r="CS191" s="1"/>
      <c r="CT191" s="1"/>
      <c r="CU191" s="1"/>
    </row>
    <row r="192" spans="2:99" ht="14.25">
      <c r="B192" s="1"/>
      <c r="C192" s="3"/>
      <c r="D192" s="183"/>
      <c r="E192" s="183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1"/>
      <c r="CJ192" s="1"/>
      <c r="CK192" s="1"/>
      <c r="CL192" s="1"/>
      <c r="CM192" s="1"/>
      <c r="CN192" s="1"/>
      <c r="CO192" s="1"/>
      <c r="CP192" s="1"/>
      <c r="CQ192" s="1"/>
      <c r="CR192" s="1"/>
      <c r="CS192" s="1"/>
      <c r="CT192" s="1"/>
      <c r="CU192" s="1"/>
    </row>
    <row r="193" spans="2:99" ht="14.25">
      <c r="B193" s="1"/>
      <c r="C193" s="3"/>
      <c r="D193" s="183"/>
      <c r="E193" s="183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1"/>
      <c r="CJ193" s="1"/>
      <c r="CK193" s="1"/>
      <c r="CL193" s="1"/>
      <c r="CM193" s="1"/>
      <c r="CN193" s="1"/>
      <c r="CO193" s="1"/>
      <c r="CP193" s="1"/>
      <c r="CQ193" s="1"/>
      <c r="CR193" s="1"/>
      <c r="CS193" s="1"/>
      <c r="CT193" s="1"/>
      <c r="CU193" s="1"/>
    </row>
    <row r="194" spans="2:99" ht="14.25">
      <c r="B194" s="1"/>
      <c r="C194" s="3"/>
      <c r="D194" s="183"/>
      <c r="E194" s="183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  <c r="BM194" s="1"/>
      <c r="BN194" s="1"/>
      <c r="BO194" s="1"/>
      <c r="BP194" s="1"/>
      <c r="BQ194" s="1"/>
      <c r="BR194" s="1"/>
      <c r="BS194" s="1"/>
      <c r="BT194" s="1"/>
      <c r="BU194" s="1"/>
      <c r="BV194" s="1"/>
      <c r="BW194" s="1"/>
      <c r="BX194" s="1"/>
      <c r="BY194" s="1"/>
      <c r="BZ194" s="1"/>
      <c r="CA194" s="1"/>
      <c r="CB194" s="1"/>
      <c r="CC194" s="1"/>
      <c r="CD194" s="1"/>
      <c r="CE194" s="1"/>
      <c r="CF194" s="1"/>
      <c r="CG194" s="1"/>
      <c r="CH194" s="1"/>
      <c r="CI194" s="1"/>
      <c r="CJ194" s="1"/>
      <c r="CK194" s="1"/>
      <c r="CL194" s="1"/>
      <c r="CM194" s="1"/>
      <c r="CN194" s="1"/>
      <c r="CO194" s="1"/>
      <c r="CP194" s="1"/>
      <c r="CQ194" s="1"/>
      <c r="CR194" s="1"/>
      <c r="CS194" s="1"/>
      <c r="CT194" s="1"/>
      <c r="CU194" s="1"/>
    </row>
    <row r="195" spans="2:99" ht="14.25">
      <c r="B195" s="1"/>
      <c r="C195" s="3"/>
      <c r="D195" s="183"/>
      <c r="E195" s="183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  <c r="CH195" s="1"/>
      <c r="CI195" s="1"/>
      <c r="CJ195" s="1"/>
      <c r="CK195" s="1"/>
      <c r="CL195" s="1"/>
      <c r="CM195" s="1"/>
      <c r="CN195" s="1"/>
      <c r="CO195" s="1"/>
      <c r="CP195" s="1"/>
      <c r="CQ195" s="1"/>
      <c r="CR195" s="1"/>
      <c r="CS195" s="1"/>
      <c r="CT195" s="1"/>
      <c r="CU195" s="1"/>
    </row>
    <row r="196" spans="2:99" ht="14.25">
      <c r="B196" s="1"/>
      <c r="C196" s="3"/>
      <c r="D196" s="183"/>
      <c r="E196" s="183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  <c r="CI196" s="1"/>
      <c r="CJ196" s="1"/>
      <c r="CK196" s="1"/>
      <c r="CL196" s="1"/>
      <c r="CM196" s="1"/>
      <c r="CN196" s="1"/>
      <c r="CO196" s="1"/>
      <c r="CP196" s="1"/>
      <c r="CQ196" s="1"/>
      <c r="CR196" s="1"/>
      <c r="CS196" s="1"/>
      <c r="CT196" s="1"/>
      <c r="CU196" s="1"/>
    </row>
    <row r="197" spans="2:99" ht="14.25">
      <c r="B197" s="1"/>
      <c r="C197" s="3"/>
      <c r="D197" s="183"/>
      <c r="E197" s="183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1"/>
      <c r="CJ197" s="1"/>
      <c r="CK197" s="1"/>
      <c r="CL197" s="1"/>
      <c r="CM197" s="1"/>
      <c r="CN197" s="1"/>
      <c r="CO197" s="1"/>
      <c r="CP197" s="1"/>
      <c r="CQ197" s="1"/>
      <c r="CR197" s="1"/>
      <c r="CS197" s="1"/>
      <c r="CT197" s="1"/>
      <c r="CU197" s="1"/>
    </row>
    <row r="198" spans="2:99" ht="14.25">
      <c r="B198" s="1"/>
      <c r="C198" s="3"/>
      <c r="D198" s="183"/>
      <c r="E198" s="183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1"/>
      <c r="CJ198" s="1"/>
      <c r="CK198" s="1"/>
      <c r="CL198" s="1"/>
      <c r="CM198" s="1"/>
      <c r="CN198" s="1"/>
      <c r="CO198" s="1"/>
      <c r="CP198" s="1"/>
      <c r="CQ198" s="1"/>
      <c r="CR198" s="1"/>
      <c r="CS198" s="1"/>
      <c r="CT198" s="1"/>
      <c r="CU198" s="1"/>
    </row>
    <row r="199" spans="2:99" ht="14.25">
      <c r="B199" s="1"/>
      <c r="C199" s="3"/>
      <c r="D199" s="183"/>
      <c r="E199" s="183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  <c r="CJ199" s="1"/>
      <c r="CK199" s="1"/>
      <c r="CL199" s="1"/>
      <c r="CM199" s="1"/>
      <c r="CN199" s="1"/>
      <c r="CO199" s="1"/>
      <c r="CP199" s="1"/>
      <c r="CQ199" s="1"/>
      <c r="CR199" s="1"/>
      <c r="CS199" s="1"/>
      <c r="CT199" s="1"/>
      <c r="CU199" s="1"/>
    </row>
    <row r="200" spans="2:99" ht="14.25">
      <c r="B200" s="1"/>
      <c r="C200" s="3"/>
      <c r="D200" s="183"/>
      <c r="E200" s="183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1"/>
      <c r="CJ200" s="1"/>
      <c r="CK200" s="1"/>
      <c r="CL200" s="1"/>
      <c r="CM200" s="1"/>
      <c r="CN200" s="1"/>
      <c r="CO200" s="1"/>
      <c r="CP200" s="1"/>
      <c r="CQ200" s="1"/>
      <c r="CR200" s="1"/>
      <c r="CS200" s="1"/>
      <c r="CT200" s="1"/>
      <c r="CU200" s="1"/>
    </row>
    <row r="201" spans="2:99" ht="14.25">
      <c r="B201" s="1"/>
      <c r="C201" s="3"/>
      <c r="D201" s="183"/>
      <c r="E201" s="183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"/>
      <c r="CI201" s="1"/>
      <c r="CJ201" s="1"/>
      <c r="CK201" s="1"/>
      <c r="CL201" s="1"/>
      <c r="CM201" s="1"/>
      <c r="CN201" s="1"/>
      <c r="CO201" s="1"/>
      <c r="CP201" s="1"/>
      <c r="CQ201" s="1"/>
      <c r="CR201" s="1"/>
      <c r="CS201" s="1"/>
      <c r="CT201" s="1"/>
      <c r="CU201" s="1"/>
    </row>
    <row r="202" spans="2:99" ht="14.25">
      <c r="B202" s="1"/>
      <c r="C202" s="3"/>
      <c r="D202" s="183"/>
      <c r="E202" s="183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1"/>
      <c r="CI202" s="1"/>
      <c r="CJ202" s="1"/>
      <c r="CK202" s="1"/>
      <c r="CL202" s="1"/>
      <c r="CM202" s="1"/>
      <c r="CN202" s="1"/>
      <c r="CO202" s="1"/>
      <c r="CP202" s="1"/>
      <c r="CQ202" s="1"/>
      <c r="CR202" s="1"/>
      <c r="CS202" s="1"/>
      <c r="CT202" s="1"/>
      <c r="CU202" s="1"/>
    </row>
    <row r="203" spans="2:99" ht="14.25">
      <c r="B203" s="1"/>
      <c r="C203" s="3"/>
      <c r="D203" s="183"/>
      <c r="E203" s="183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  <c r="CF203" s="1"/>
      <c r="CG203" s="1"/>
      <c r="CH203" s="1"/>
      <c r="CI203" s="1"/>
      <c r="CJ203" s="1"/>
      <c r="CK203" s="1"/>
      <c r="CL203" s="1"/>
      <c r="CM203" s="1"/>
      <c r="CN203" s="1"/>
      <c r="CO203" s="1"/>
      <c r="CP203" s="1"/>
      <c r="CQ203" s="1"/>
      <c r="CR203" s="1"/>
      <c r="CS203" s="1"/>
      <c r="CT203" s="1"/>
      <c r="CU203" s="1"/>
    </row>
    <row r="204" spans="2:99" ht="14.25">
      <c r="B204" s="1"/>
      <c r="C204" s="3"/>
      <c r="D204" s="183"/>
      <c r="E204" s="183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/>
      <c r="CE204" s="1"/>
      <c r="CF204" s="1"/>
      <c r="CG204" s="1"/>
      <c r="CH204" s="1"/>
      <c r="CI204" s="1"/>
      <c r="CJ204" s="1"/>
      <c r="CK204" s="1"/>
      <c r="CL204" s="1"/>
      <c r="CM204" s="1"/>
      <c r="CN204" s="1"/>
      <c r="CO204" s="1"/>
      <c r="CP204" s="1"/>
      <c r="CQ204" s="1"/>
      <c r="CR204" s="1"/>
      <c r="CS204" s="1"/>
      <c r="CT204" s="1"/>
      <c r="CU204" s="1"/>
    </row>
    <row r="205" spans="2:99" ht="14.25">
      <c r="B205" s="1"/>
      <c r="C205" s="3"/>
      <c r="D205" s="183"/>
      <c r="E205" s="183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1"/>
      <c r="CE205" s="1"/>
      <c r="CF205" s="1"/>
      <c r="CG205" s="1"/>
      <c r="CH205" s="1"/>
      <c r="CI205" s="1"/>
      <c r="CJ205" s="1"/>
      <c r="CK205" s="1"/>
      <c r="CL205" s="1"/>
      <c r="CM205" s="1"/>
      <c r="CN205" s="1"/>
      <c r="CO205" s="1"/>
      <c r="CP205" s="1"/>
      <c r="CQ205" s="1"/>
      <c r="CR205" s="1"/>
      <c r="CS205" s="1"/>
      <c r="CT205" s="1"/>
      <c r="CU205" s="1"/>
    </row>
    <row r="206" spans="2:99" ht="14.25">
      <c r="B206" s="1"/>
      <c r="C206" s="3"/>
      <c r="D206" s="183"/>
      <c r="E206" s="183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1"/>
      <c r="CF206" s="1"/>
      <c r="CG206" s="1"/>
      <c r="CH206" s="1"/>
      <c r="CI206" s="1"/>
      <c r="CJ206" s="1"/>
      <c r="CK206" s="1"/>
      <c r="CL206" s="1"/>
      <c r="CM206" s="1"/>
      <c r="CN206" s="1"/>
      <c r="CO206" s="1"/>
      <c r="CP206" s="1"/>
      <c r="CQ206" s="1"/>
      <c r="CR206" s="1"/>
      <c r="CS206" s="1"/>
      <c r="CT206" s="1"/>
      <c r="CU206" s="1"/>
    </row>
    <row r="207" spans="2:99" ht="14.25">
      <c r="B207" s="1"/>
      <c r="C207" s="3"/>
      <c r="D207" s="183"/>
      <c r="E207" s="183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  <c r="CE207" s="1"/>
      <c r="CF207" s="1"/>
      <c r="CG207" s="1"/>
      <c r="CH207" s="1"/>
      <c r="CI207" s="1"/>
      <c r="CJ207" s="1"/>
      <c r="CK207" s="1"/>
      <c r="CL207" s="1"/>
      <c r="CM207" s="1"/>
      <c r="CN207" s="1"/>
      <c r="CO207" s="1"/>
      <c r="CP207" s="1"/>
      <c r="CQ207" s="1"/>
      <c r="CR207" s="1"/>
      <c r="CS207" s="1"/>
      <c r="CT207" s="1"/>
      <c r="CU207" s="1"/>
    </row>
    <row r="208" spans="2:99" ht="14.25">
      <c r="B208" s="1"/>
      <c r="C208" s="3"/>
      <c r="D208" s="183"/>
      <c r="E208" s="183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CE208" s="1"/>
      <c r="CF208" s="1"/>
      <c r="CG208" s="1"/>
      <c r="CH208" s="1"/>
      <c r="CI208" s="1"/>
      <c r="CJ208" s="1"/>
      <c r="CK208" s="1"/>
      <c r="CL208" s="1"/>
      <c r="CM208" s="1"/>
      <c r="CN208" s="1"/>
      <c r="CO208" s="1"/>
      <c r="CP208" s="1"/>
      <c r="CQ208" s="1"/>
      <c r="CR208" s="1"/>
      <c r="CS208" s="1"/>
      <c r="CT208" s="1"/>
      <c r="CU208" s="1"/>
    </row>
    <row r="209" spans="2:99" ht="14.25">
      <c r="B209" s="1"/>
      <c r="C209" s="3"/>
      <c r="D209" s="183"/>
      <c r="E209" s="183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  <c r="CE209" s="1"/>
      <c r="CF209" s="1"/>
      <c r="CG209" s="1"/>
      <c r="CH209" s="1"/>
      <c r="CI209" s="1"/>
      <c r="CJ209" s="1"/>
      <c r="CK209" s="1"/>
      <c r="CL209" s="1"/>
      <c r="CM209" s="1"/>
      <c r="CN209" s="1"/>
      <c r="CO209" s="1"/>
      <c r="CP209" s="1"/>
      <c r="CQ209" s="1"/>
      <c r="CR209" s="1"/>
      <c r="CS209" s="1"/>
      <c r="CT209" s="1"/>
      <c r="CU209" s="1"/>
    </row>
    <row r="210" spans="2:99" ht="14.25">
      <c r="B210" s="1"/>
      <c r="C210" s="3"/>
      <c r="D210" s="183"/>
      <c r="E210" s="183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  <c r="CE210" s="1"/>
      <c r="CF210" s="1"/>
      <c r="CG210" s="1"/>
      <c r="CH210" s="1"/>
      <c r="CI210" s="1"/>
      <c r="CJ210" s="1"/>
      <c r="CK210" s="1"/>
      <c r="CL210" s="1"/>
      <c r="CM210" s="1"/>
      <c r="CN210" s="1"/>
      <c r="CO210" s="1"/>
      <c r="CP210" s="1"/>
      <c r="CQ210" s="1"/>
      <c r="CR210" s="1"/>
      <c r="CS210" s="1"/>
      <c r="CT210" s="1"/>
      <c r="CU210" s="1"/>
    </row>
    <row r="211" spans="2:99" ht="14.25">
      <c r="B211" s="1"/>
      <c r="C211" s="3"/>
      <c r="D211" s="183"/>
      <c r="E211" s="183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  <c r="CE211" s="1"/>
      <c r="CF211" s="1"/>
      <c r="CG211" s="1"/>
      <c r="CH211" s="1"/>
      <c r="CI211" s="1"/>
      <c r="CJ211" s="1"/>
      <c r="CK211" s="1"/>
      <c r="CL211" s="1"/>
      <c r="CM211" s="1"/>
      <c r="CN211" s="1"/>
      <c r="CO211" s="1"/>
      <c r="CP211" s="1"/>
      <c r="CQ211" s="1"/>
      <c r="CR211" s="1"/>
      <c r="CS211" s="1"/>
      <c r="CT211" s="1"/>
      <c r="CU211" s="1"/>
    </row>
    <row r="212" spans="2:99" ht="14.25">
      <c r="B212" s="1"/>
      <c r="C212" s="3"/>
      <c r="D212" s="183"/>
      <c r="E212" s="183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  <c r="CE212" s="1"/>
      <c r="CF212" s="1"/>
      <c r="CG212" s="1"/>
      <c r="CH212" s="1"/>
      <c r="CI212" s="1"/>
      <c r="CJ212" s="1"/>
      <c r="CK212" s="1"/>
      <c r="CL212" s="1"/>
      <c r="CM212" s="1"/>
      <c r="CN212" s="1"/>
      <c r="CO212" s="1"/>
      <c r="CP212" s="1"/>
      <c r="CQ212" s="1"/>
      <c r="CR212" s="1"/>
      <c r="CS212" s="1"/>
      <c r="CT212" s="1"/>
      <c r="CU212" s="1"/>
    </row>
    <row r="213" spans="2:99" ht="14.25">
      <c r="B213" s="1"/>
      <c r="C213" s="3"/>
      <c r="D213" s="183"/>
      <c r="E213" s="183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  <c r="CE213" s="1"/>
      <c r="CF213" s="1"/>
      <c r="CG213" s="1"/>
      <c r="CH213" s="1"/>
      <c r="CI213" s="1"/>
      <c r="CJ213" s="1"/>
      <c r="CK213" s="1"/>
      <c r="CL213" s="1"/>
      <c r="CM213" s="1"/>
      <c r="CN213" s="1"/>
      <c r="CO213" s="1"/>
      <c r="CP213" s="1"/>
      <c r="CQ213" s="1"/>
      <c r="CR213" s="1"/>
      <c r="CS213" s="1"/>
      <c r="CT213" s="1"/>
      <c r="CU213" s="1"/>
    </row>
    <row r="214" spans="2:99" ht="14.25">
      <c r="B214" s="1"/>
      <c r="C214" s="3"/>
      <c r="D214" s="183"/>
      <c r="E214" s="183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/>
      <c r="CE214" s="1"/>
      <c r="CF214" s="1"/>
      <c r="CG214" s="1"/>
      <c r="CH214" s="1"/>
      <c r="CI214" s="1"/>
      <c r="CJ214" s="1"/>
      <c r="CK214" s="1"/>
      <c r="CL214" s="1"/>
      <c r="CM214" s="1"/>
      <c r="CN214" s="1"/>
      <c r="CO214" s="1"/>
      <c r="CP214" s="1"/>
      <c r="CQ214" s="1"/>
      <c r="CR214" s="1"/>
      <c r="CS214" s="1"/>
      <c r="CT214" s="1"/>
      <c r="CU214" s="1"/>
    </row>
    <row r="215" spans="2:99" ht="14.25">
      <c r="B215" s="1"/>
      <c r="C215" s="3"/>
      <c r="D215" s="183"/>
      <c r="E215" s="183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  <c r="CD215" s="1"/>
      <c r="CE215" s="1"/>
      <c r="CF215" s="1"/>
      <c r="CG215" s="1"/>
      <c r="CH215" s="1"/>
      <c r="CI215" s="1"/>
      <c r="CJ215" s="1"/>
      <c r="CK215" s="1"/>
      <c r="CL215" s="1"/>
      <c r="CM215" s="1"/>
      <c r="CN215" s="1"/>
      <c r="CO215" s="1"/>
      <c r="CP215" s="1"/>
      <c r="CQ215" s="1"/>
      <c r="CR215" s="1"/>
      <c r="CS215" s="1"/>
      <c r="CT215" s="1"/>
      <c r="CU215" s="1"/>
    </row>
    <row r="216" spans="2:99" ht="14.25">
      <c r="B216" s="1"/>
      <c r="C216" s="3"/>
      <c r="D216" s="183"/>
      <c r="E216" s="183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  <c r="CD216" s="1"/>
      <c r="CE216" s="1"/>
      <c r="CF216" s="1"/>
      <c r="CG216" s="1"/>
      <c r="CH216" s="1"/>
      <c r="CI216" s="1"/>
      <c r="CJ216" s="1"/>
      <c r="CK216" s="1"/>
      <c r="CL216" s="1"/>
      <c r="CM216" s="1"/>
      <c r="CN216" s="1"/>
      <c r="CO216" s="1"/>
      <c r="CP216" s="1"/>
      <c r="CQ216" s="1"/>
      <c r="CR216" s="1"/>
      <c r="CS216" s="1"/>
      <c r="CT216" s="1"/>
      <c r="CU216" s="1"/>
    </row>
    <row r="217" spans="2:99" ht="14.25">
      <c r="B217" s="1"/>
      <c r="C217" s="3"/>
      <c r="D217" s="183"/>
      <c r="E217" s="183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  <c r="CD217" s="1"/>
      <c r="CE217" s="1"/>
      <c r="CF217" s="1"/>
      <c r="CG217" s="1"/>
      <c r="CH217" s="1"/>
      <c r="CI217" s="1"/>
      <c r="CJ217" s="1"/>
      <c r="CK217" s="1"/>
      <c r="CL217" s="1"/>
      <c r="CM217" s="1"/>
      <c r="CN217" s="1"/>
      <c r="CO217" s="1"/>
      <c r="CP217" s="1"/>
      <c r="CQ217" s="1"/>
      <c r="CR217" s="1"/>
      <c r="CS217" s="1"/>
      <c r="CT217" s="1"/>
      <c r="CU217" s="1"/>
    </row>
    <row r="218" spans="2:99" ht="14.25">
      <c r="B218" s="1"/>
      <c r="C218" s="3"/>
      <c r="D218" s="183"/>
      <c r="E218" s="183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1"/>
      <c r="CD218" s="1"/>
      <c r="CE218" s="1"/>
      <c r="CF218" s="1"/>
      <c r="CG218" s="1"/>
      <c r="CH218" s="1"/>
      <c r="CI218" s="1"/>
      <c r="CJ218" s="1"/>
      <c r="CK218" s="1"/>
      <c r="CL218" s="1"/>
      <c r="CM218" s="1"/>
      <c r="CN218" s="1"/>
      <c r="CO218" s="1"/>
      <c r="CP218" s="1"/>
      <c r="CQ218" s="1"/>
      <c r="CR218" s="1"/>
      <c r="CS218" s="1"/>
      <c r="CT218" s="1"/>
      <c r="CU218" s="1"/>
    </row>
    <row r="219" spans="2:99" ht="14.25">
      <c r="B219" s="1"/>
      <c r="C219" s="3"/>
      <c r="D219" s="183"/>
      <c r="E219" s="183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  <c r="CD219" s="1"/>
      <c r="CE219" s="1"/>
      <c r="CF219" s="1"/>
      <c r="CG219" s="1"/>
      <c r="CH219" s="1"/>
      <c r="CI219" s="1"/>
      <c r="CJ219" s="1"/>
      <c r="CK219" s="1"/>
      <c r="CL219" s="1"/>
      <c r="CM219" s="1"/>
      <c r="CN219" s="1"/>
      <c r="CO219" s="1"/>
      <c r="CP219" s="1"/>
      <c r="CQ219" s="1"/>
      <c r="CR219" s="1"/>
      <c r="CS219" s="1"/>
      <c r="CT219" s="1"/>
      <c r="CU219" s="1"/>
    </row>
    <row r="220" spans="2:99" ht="14.25">
      <c r="B220" s="1"/>
      <c r="C220" s="3"/>
      <c r="D220" s="183"/>
      <c r="E220" s="183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  <c r="CD220" s="1"/>
      <c r="CE220" s="1"/>
      <c r="CF220" s="1"/>
      <c r="CG220" s="1"/>
      <c r="CH220" s="1"/>
      <c r="CI220" s="1"/>
      <c r="CJ220" s="1"/>
      <c r="CK220" s="1"/>
      <c r="CL220" s="1"/>
      <c r="CM220" s="1"/>
      <c r="CN220" s="1"/>
      <c r="CO220" s="1"/>
      <c r="CP220" s="1"/>
      <c r="CQ220" s="1"/>
      <c r="CR220" s="1"/>
      <c r="CS220" s="1"/>
      <c r="CT220" s="1"/>
      <c r="CU220" s="1"/>
    </row>
    <row r="221" spans="2:99" ht="14.25">
      <c r="B221" s="1"/>
      <c r="C221" s="3"/>
      <c r="D221" s="183"/>
      <c r="E221" s="183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1"/>
      <c r="CD221" s="1"/>
      <c r="CE221" s="1"/>
      <c r="CF221" s="1"/>
      <c r="CG221" s="1"/>
      <c r="CH221" s="1"/>
      <c r="CI221" s="1"/>
      <c r="CJ221" s="1"/>
      <c r="CK221" s="1"/>
      <c r="CL221" s="1"/>
      <c r="CM221" s="1"/>
      <c r="CN221" s="1"/>
      <c r="CO221" s="1"/>
      <c r="CP221" s="1"/>
      <c r="CQ221" s="1"/>
      <c r="CR221" s="1"/>
      <c r="CS221" s="1"/>
      <c r="CT221" s="1"/>
      <c r="CU221" s="1"/>
    </row>
    <row r="222" spans="2:99" ht="14.25">
      <c r="B222" s="1"/>
      <c r="C222" s="3"/>
      <c r="D222" s="183"/>
      <c r="E222" s="183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  <c r="CB222" s="1"/>
      <c r="CC222" s="1"/>
      <c r="CD222" s="1"/>
      <c r="CE222" s="1"/>
      <c r="CF222" s="1"/>
      <c r="CG222" s="1"/>
      <c r="CH222" s="1"/>
      <c r="CI222" s="1"/>
      <c r="CJ222" s="1"/>
      <c r="CK222" s="1"/>
      <c r="CL222" s="1"/>
      <c r="CM222" s="1"/>
      <c r="CN222" s="1"/>
      <c r="CO222" s="1"/>
      <c r="CP222" s="1"/>
      <c r="CQ222" s="1"/>
      <c r="CR222" s="1"/>
      <c r="CS222" s="1"/>
      <c r="CT222" s="1"/>
      <c r="CU222" s="1"/>
    </row>
    <row r="223" spans="2:99" ht="14.25">
      <c r="B223" s="1"/>
      <c r="C223" s="3"/>
      <c r="D223" s="183"/>
      <c r="E223" s="183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  <c r="CB223" s="1"/>
      <c r="CC223" s="1"/>
      <c r="CD223" s="1"/>
      <c r="CE223" s="1"/>
      <c r="CF223" s="1"/>
      <c r="CG223" s="1"/>
      <c r="CH223" s="1"/>
      <c r="CI223" s="1"/>
      <c r="CJ223" s="1"/>
      <c r="CK223" s="1"/>
      <c r="CL223" s="1"/>
      <c r="CM223" s="1"/>
      <c r="CN223" s="1"/>
      <c r="CO223" s="1"/>
      <c r="CP223" s="1"/>
      <c r="CQ223" s="1"/>
      <c r="CR223" s="1"/>
      <c r="CS223" s="1"/>
      <c r="CT223" s="1"/>
      <c r="CU223" s="1"/>
    </row>
    <row r="224" spans="2:99" ht="14.25">
      <c r="B224" s="1"/>
      <c r="C224" s="3"/>
      <c r="D224" s="183"/>
      <c r="E224" s="183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  <c r="CB224" s="1"/>
      <c r="CC224" s="1"/>
      <c r="CD224" s="1"/>
      <c r="CE224" s="1"/>
      <c r="CF224" s="1"/>
      <c r="CG224" s="1"/>
      <c r="CH224" s="1"/>
      <c r="CI224" s="1"/>
      <c r="CJ224" s="1"/>
      <c r="CK224" s="1"/>
      <c r="CL224" s="1"/>
      <c r="CM224" s="1"/>
      <c r="CN224" s="1"/>
      <c r="CO224" s="1"/>
      <c r="CP224" s="1"/>
      <c r="CQ224" s="1"/>
      <c r="CR224" s="1"/>
      <c r="CS224" s="1"/>
      <c r="CT224" s="1"/>
      <c r="CU224" s="1"/>
    </row>
    <row r="225" spans="2:99" ht="14.25">
      <c r="B225" s="1"/>
      <c r="C225" s="3"/>
      <c r="D225" s="183"/>
      <c r="E225" s="183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  <c r="CB225" s="1"/>
      <c r="CC225" s="1"/>
      <c r="CD225" s="1"/>
      <c r="CE225" s="1"/>
      <c r="CF225" s="1"/>
      <c r="CG225" s="1"/>
      <c r="CH225" s="1"/>
      <c r="CI225" s="1"/>
      <c r="CJ225" s="1"/>
      <c r="CK225" s="1"/>
      <c r="CL225" s="1"/>
      <c r="CM225" s="1"/>
      <c r="CN225" s="1"/>
      <c r="CO225" s="1"/>
      <c r="CP225" s="1"/>
      <c r="CQ225" s="1"/>
      <c r="CR225" s="1"/>
      <c r="CS225" s="1"/>
      <c r="CT225" s="1"/>
      <c r="CU225" s="1"/>
    </row>
    <row r="226" spans="2:99" ht="14.25">
      <c r="B226" s="1"/>
      <c r="C226" s="3"/>
      <c r="D226" s="183"/>
      <c r="E226" s="183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  <c r="CB226" s="1"/>
      <c r="CC226" s="1"/>
      <c r="CD226" s="1"/>
      <c r="CE226" s="1"/>
      <c r="CF226" s="1"/>
      <c r="CG226" s="1"/>
      <c r="CH226" s="1"/>
      <c r="CI226" s="1"/>
      <c r="CJ226" s="1"/>
      <c r="CK226" s="1"/>
      <c r="CL226" s="1"/>
      <c r="CM226" s="1"/>
      <c r="CN226" s="1"/>
      <c r="CO226" s="1"/>
      <c r="CP226" s="1"/>
      <c r="CQ226" s="1"/>
      <c r="CR226" s="1"/>
      <c r="CS226" s="1"/>
      <c r="CT226" s="1"/>
      <c r="CU226" s="1"/>
    </row>
    <row r="227" spans="2:99" ht="14.25">
      <c r="B227" s="1"/>
      <c r="C227" s="3"/>
      <c r="D227" s="183"/>
      <c r="E227" s="183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  <c r="CB227" s="1"/>
      <c r="CC227" s="1"/>
      <c r="CD227" s="1"/>
      <c r="CE227" s="1"/>
      <c r="CF227" s="1"/>
      <c r="CG227" s="1"/>
      <c r="CH227" s="1"/>
      <c r="CI227" s="1"/>
      <c r="CJ227" s="1"/>
      <c r="CK227" s="1"/>
      <c r="CL227" s="1"/>
      <c r="CM227" s="1"/>
      <c r="CN227" s="1"/>
      <c r="CO227" s="1"/>
      <c r="CP227" s="1"/>
      <c r="CQ227" s="1"/>
      <c r="CR227" s="1"/>
      <c r="CS227" s="1"/>
      <c r="CT227" s="1"/>
      <c r="CU227" s="1"/>
    </row>
    <row r="228" spans="2:99" ht="14.25">
      <c r="B228" s="1"/>
      <c r="C228" s="3"/>
      <c r="D228" s="183"/>
      <c r="E228" s="183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  <c r="CB228" s="1"/>
      <c r="CC228" s="1"/>
      <c r="CD228" s="1"/>
      <c r="CE228" s="1"/>
      <c r="CF228" s="1"/>
      <c r="CG228" s="1"/>
      <c r="CH228" s="1"/>
      <c r="CI228" s="1"/>
      <c r="CJ228" s="1"/>
      <c r="CK228" s="1"/>
      <c r="CL228" s="1"/>
      <c r="CM228" s="1"/>
      <c r="CN228" s="1"/>
      <c r="CO228" s="1"/>
      <c r="CP228" s="1"/>
      <c r="CQ228" s="1"/>
      <c r="CR228" s="1"/>
      <c r="CS228" s="1"/>
      <c r="CT228" s="1"/>
      <c r="CU228" s="1"/>
    </row>
    <row r="229" spans="2:99" ht="14.25">
      <c r="B229" s="1"/>
      <c r="C229" s="3"/>
      <c r="D229" s="183"/>
      <c r="E229" s="183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  <c r="CB229" s="1"/>
      <c r="CC229" s="1"/>
      <c r="CD229" s="1"/>
      <c r="CE229" s="1"/>
      <c r="CF229" s="1"/>
      <c r="CG229" s="1"/>
      <c r="CH229" s="1"/>
      <c r="CI229" s="1"/>
      <c r="CJ229" s="1"/>
      <c r="CK229" s="1"/>
      <c r="CL229" s="1"/>
      <c r="CM229" s="1"/>
      <c r="CN229" s="1"/>
      <c r="CO229" s="1"/>
      <c r="CP229" s="1"/>
      <c r="CQ229" s="1"/>
      <c r="CR229" s="1"/>
      <c r="CS229" s="1"/>
      <c r="CT229" s="1"/>
      <c r="CU229" s="1"/>
    </row>
    <row r="230" spans="2:99" ht="14.25">
      <c r="B230" s="1"/>
      <c r="C230" s="3"/>
      <c r="D230" s="183"/>
      <c r="E230" s="183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  <c r="CB230" s="1"/>
      <c r="CC230" s="1"/>
      <c r="CD230" s="1"/>
      <c r="CE230" s="1"/>
      <c r="CF230" s="1"/>
      <c r="CG230" s="1"/>
      <c r="CH230" s="1"/>
      <c r="CI230" s="1"/>
      <c r="CJ230" s="1"/>
      <c r="CK230" s="1"/>
      <c r="CL230" s="1"/>
      <c r="CM230" s="1"/>
      <c r="CN230" s="1"/>
      <c r="CO230" s="1"/>
      <c r="CP230" s="1"/>
      <c r="CQ230" s="1"/>
      <c r="CR230" s="1"/>
      <c r="CS230" s="1"/>
      <c r="CT230" s="1"/>
      <c r="CU230" s="1"/>
    </row>
    <row r="231" spans="2:99" ht="14.25">
      <c r="B231" s="1"/>
      <c r="C231" s="3"/>
      <c r="D231" s="183"/>
      <c r="E231" s="183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  <c r="CB231" s="1"/>
      <c r="CC231" s="1"/>
      <c r="CD231" s="1"/>
      <c r="CE231" s="1"/>
      <c r="CF231" s="1"/>
      <c r="CG231" s="1"/>
      <c r="CH231" s="1"/>
      <c r="CI231" s="1"/>
      <c r="CJ231" s="1"/>
      <c r="CK231" s="1"/>
      <c r="CL231" s="1"/>
      <c r="CM231" s="1"/>
      <c r="CN231" s="1"/>
      <c r="CO231" s="1"/>
      <c r="CP231" s="1"/>
      <c r="CQ231" s="1"/>
      <c r="CR231" s="1"/>
      <c r="CS231" s="1"/>
      <c r="CT231" s="1"/>
      <c r="CU231" s="1"/>
    </row>
    <row r="232" spans="2:99" ht="14.25">
      <c r="B232" s="1"/>
      <c r="C232" s="3"/>
      <c r="D232" s="183"/>
      <c r="E232" s="183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  <c r="CB232" s="1"/>
      <c r="CC232" s="1"/>
      <c r="CD232" s="1"/>
      <c r="CE232" s="1"/>
      <c r="CF232" s="1"/>
      <c r="CG232" s="1"/>
      <c r="CH232" s="1"/>
      <c r="CI232" s="1"/>
      <c r="CJ232" s="1"/>
      <c r="CK232" s="1"/>
      <c r="CL232" s="1"/>
      <c r="CM232" s="1"/>
      <c r="CN232" s="1"/>
      <c r="CO232" s="1"/>
      <c r="CP232" s="1"/>
      <c r="CQ232" s="1"/>
      <c r="CR232" s="1"/>
      <c r="CS232" s="1"/>
      <c r="CT232" s="1"/>
      <c r="CU232" s="1"/>
    </row>
    <row r="233" spans="2:99" ht="14.25">
      <c r="B233" s="1"/>
      <c r="C233" s="3"/>
      <c r="D233" s="183"/>
      <c r="E233" s="183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  <c r="CB233" s="1"/>
      <c r="CC233" s="1"/>
      <c r="CD233" s="1"/>
      <c r="CE233" s="1"/>
      <c r="CF233" s="1"/>
      <c r="CG233" s="1"/>
      <c r="CH233" s="1"/>
      <c r="CI233" s="1"/>
      <c r="CJ233" s="1"/>
      <c r="CK233" s="1"/>
      <c r="CL233" s="1"/>
      <c r="CM233" s="1"/>
      <c r="CN233" s="1"/>
      <c r="CO233" s="1"/>
      <c r="CP233" s="1"/>
      <c r="CQ233" s="1"/>
      <c r="CR233" s="1"/>
      <c r="CS233" s="1"/>
      <c r="CT233" s="1"/>
      <c r="CU233" s="1"/>
    </row>
    <row r="234" spans="2:99" ht="14.25">
      <c r="B234" s="1"/>
      <c r="C234" s="3"/>
      <c r="D234" s="183"/>
      <c r="E234" s="183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  <c r="CB234" s="1"/>
      <c r="CC234" s="1"/>
      <c r="CD234" s="1"/>
      <c r="CE234" s="1"/>
      <c r="CF234" s="1"/>
      <c r="CG234" s="1"/>
      <c r="CH234" s="1"/>
      <c r="CI234" s="1"/>
      <c r="CJ234" s="1"/>
      <c r="CK234" s="1"/>
      <c r="CL234" s="1"/>
      <c r="CM234" s="1"/>
      <c r="CN234" s="1"/>
      <c r="CO234" s="1"/>
      <c r="CP234" s="1"/>
      <c r="CQ234" s="1"/>
      <c r="CR234" s="1"/>
      <c r="CS234" s="1"/>
      <c r="CT234" s="1"/>
      <c r="CU234" s="1"/>
    </row>
    <row r="235" spans="2:99" ht="14.25">
      <c r="B235" s="1"/>
      <c r="C235" s="3"/>
      <c r="D235" s="183"/>
      <c r="E235" s="183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  <c r="CB235" s="1"/>
      <c r="CC235" s="1"/>
      <c r="CD235" s="1"/>
      <c r="CE235" s="1"/>
      <c r="CF235" s="1"/>
      <c r="CG235" s="1"/>
      <c r="CH235" s="1"/>
      <c r="CI235" s="1"/>
      <c r="CJ235" s="1"/>
      <c r="CK235" s="1"/>
      <c r="CL235" s="1"/>
      <c r="CM235" s="1"/>
      <c r="CN235" s="1"/>
      <c r="CO235" s="1"/>
      <c r="CP235" s="1"/>
      <c r="CQ235" s="1"/>
      <c r="CR235" s="1"/>
      <c r="CS235" s="1"/>
      <c r="CT235" s="1"/>
      <c r="CU235" s="1"/>
    </row>
    <row r="236" spans="2:99" ht="14.25">
      <c r="B236" s="1"/>
      <c r="C236" s="3"/>
      <c r="D236" s="183"/>
      <c r="E236" s="183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  <c r="CB236" s="1"/>
      <c r="CC236" s="1"/>
      <c r="CD236" s="1"/>
      <c r="CE236" s="1"/>
      <c r="CF236" s="1"/>
      <c r="CG236" s="1"/>
      <c r="CH236" s="1"/>
      <c r="CI236" s="1"/>
      <c r="CJ236" s="1"/>
      <c r="CK236" s="1"/>
      <c r="CL236" s="1"/>
      <c r="CM236" s="1"/>
      <c r="CN236" s="1"/>
      <c r="CO236" s="1"/>
      <c r="CP236" s="1"/>
      <c r="CQ236" s="1"/>
      <c r="CR236" s="1"/>
      <c r="CS236" s="1"/>
      <c r="CT236" s="1"/>
      <c r="CU236" s="1"/>
    </row>
    <row r="237" spans="2:99" ht="14.25">
      <c r="B237" s="1"/>
      <c r="C237" s="3"/>
      <c r="D237" s="183"/>
      <c r="E237" s="183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  <c r="CB237" s="1"/>
      <c r="CC237" s="1"/>
      <c r="CD237" s="1"/>
      <c r="CE237" s="1"/>
      <c r="CF237" s="1"/>
      <c r="CG237" s="1"/>
      <c r="CH237" s="1"/>
      <c r="CI237" s="1"/>
      <c r="CJ237" s="1"/>
      <c r="CK237" s="1"/>
      <c r="CL237" s="1"/>
      <c r="CM237" s="1"/>
      <c r="CN237" s="1"/>
      <c r="CO237" s="1"/>
      <c r="CP237" s="1"/>
      <c r="CQ237" s="1"/>
      <c r="CR237" s="1"/>
      <c r="CS237" s="1"/>
      <c r="CT237" s="1"/>
      <c r="CU237" s="1"/>
    </row>
    <row r="238" spans="2:99" ht="14.25">
      <c r="B238" s="1"/>
      <c r="C238" s="3"/>
      <c r="D238" s="183"/>
      <c r="E238" s="183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  <c r="CB238" s="1"/>
      <c r="CC238" s="1"/>
      <c r="CD238" s="1"/>
      <c r="CE238" s="1"/>
      <c r="CF238" s="1"/>
      <c r="CG238" s="1"/>
      <c r="CH238" s="1"/>
      <c r="CI238" s="1"/>
      <c r="CJ238" s="1"/>
      <c r="CK238" s="1"/>
      <c r="CL238" s="1"/>
      <c r="CM238" s="1"/>
      <c r="CN238" s="1"/>
      <c r="CO238" s="1"/>
      <c r="CP238" s="1"/>
      <c r="CQ238" s="1"/>
      <c r="CR238" s="1"/>
      <c r="CS238" s="1"/>
      <c r="CT238" s="1"/>
      <c r="CU238" s="1"/>
    </row>
    <row r="239" spans="2:99" ht="14.25">
      <c r="B239" s="1"/>
      <c r="C239" s="3"/>
      <c r="D239" s="183"/>
      <c r="E239" s="183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  <c r="CB239" s="1"/>
      <c r="CC239" s="1"/>
      <c r="CD239" s="1"/>
      <c r="CE239" s="1"/>
      <c r="CF239" s="1"/>
      <c r="CG239" s="1"/>
      <c r="CH239" s="1"/>
      <c r="CI239" s="1"/>
      <c r="CJ239" s="1"/>
      <c r="CK239" s="1"/>
      <c r="CL239" s="1"/>
      <c r="CM239" s="1"/>
      <c r="CN239" s="1"/>
      <c r="CO239" s="1"/>
      <c r="CP239" s="1"/>
      <c r="CQ239" s="1"/>
      <c r="CR239" s="1"/>
      <c r="CS239" s="1"/>
      <c r="CT239" s="1"/>
      <c r="CU239" s="1"/>
    </row>
    <row r="240" spans="2:99" ht="14.25">
      <c r="B240" s="1"/>
      <c r="C240" s="3"/>
      <c r="D240" s="183"/>
      <c r="E240" s="183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  <c r="CB240" s="1"/>
      <c r="CC240" s="1"/>
      <c r="CD240" s="1"/>
      <c r="CE240" s="1"/>
      <c r="CF240" s="1"/>
      <c r="CG240" s="1"/>
      <c r="CH240" s="1"/>
      <c r="CI240" s="1"/>
      <c r="CJ240" s="1"/>
      <c r="CK240" s="1"/>
      <c r="CL240" s="1"/>
      <c r="CM240" s="1"/>
      <c r="CN240" s="1"/>
      <c r="CO240" s="1"/>
      <c r="CP240" s="1"/>
      <c r="CQ240" s="1"/>
      <c r="CR240" s="1"/>
      <c r="CS240" s="1"/>
      <c r="CT240" s="1"/>
      <c r="CU240" s="1"/>
    </row>
    <row r="241" spans="2:99" ht="14.25">
      <c r="B241" s="1"/>
      <c r="C241" s="3"/>
      <c r="D241" s="183"/>
      <c r="E241" s="183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  <c r="CB241" s="1"/>
      <c r="CC241" s="1"/>
      <c r="CD241" s="1"/>
      <c r="CE241" s="1"/>
      <c r="CF241" s="1"/>
      <c r="CG241" s="1"/>
      <c r="CH241" s="1"/>
      <c r="CI241" s="1"/>
      <c r="CJ241" s="1"/>
      <c r="CK241" s="1"/>
      <c r="CL241" s="1"/>
      <c r="CM241" s="1"/>
      <c r="CN241" s="1"/>
      <c r="CO241" s="1"/>
      <c r="CP241" s="1"/>
      <c r="CQ241" s="1"/>
      <c r="CR241" s="1"/>
      <c r="CS241" s="1"/>
      <c r="CT241" s="1"/>
      <c r="CU241" s="1"/>
    </row>
    <row r="242" spans="2:99" ht="14.25">
      <c r="B242" s="1"/>
      <c r="C242" s="3"/>
      <c r="D242" s="183"/>
      <c r="E242" s="183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  <c r="CB242" s="1"/>
      <c r="CC242" s="1"/>
      <c r="CD242" s="1"/>
      <c r="CE242" s="1"/>
      <c r="CF242" s="1"/>
      <c r="CG242" s="1"/>
      <c r="CH242" s="1"/>
      <c r="CI242" s="1"/>
      <c r="CJ242" s="1"/>
      <c r="CK242" s="1"/>
      <c r="CL242" s="1"/>
      <c r="CM242" s="1"/>
      <c r="CN242" s="1"/>
      <c r="CO242" s="1"/>
      <c r="CP242" s="1"/>
      <c r="CQ242" s="1"/>
      <c r="CR242" s="1"/>
      <c r="CS242" s="1"/>
      <c r="CT242" s="1"/>
      <c r="CU242" s="1"/>
    </row>
    <row r="243" spans="2:99" ht="14.25">
      <c r="B243" s="1"/>
      <c r="C243" s="3"/>
      <c r="D243" s="183"/>
      <c r="E243" s="183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  <c r="CB243" s="1"/>
      <c r="CC243" s="1"/>
      <c r="CD243" s="1"/>
      <c r="CE243" s="1"/>
      <c r="CF243" s="1"/>
      <c r="CG243" s="1"/>
      <c r="CH243" s="1"/>
      <c r="CI243" s="1"/>
      <c r="CJ243" s="1"/>
      <c r="CK243" s="1"/>
      <c r="CL243" s="1"/>
      <c r="CM243" s="1"/>
      <c r="CN243" s="1"/>
      <c r="CO243" s="1"/>
      <c r="CP243" s="1"/>
      <c r="CQ243" s="1"/>
      <c r="CR243" s="1"/>
      <c r="CS243" s="1"/>
      <c r="CT243" s="1"/>
      <c r="CU243" s="1"/>
    </row>
    <row r="244" spans="2:99" ht="14.25">
      <c r="B244" s="1"/>
      <c r="C244" s="3"/>
      <c r="D244" s="183"/>
      <c r="E244" s="183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  <c r="CB244" s="1"/>
      <c r="CC244" s="1"/>
      <c r="CD244" s="1"/>
      <c r="CE244" s="1"/>
      <c r="CF244" s="1"/>
      <c r="CG244" s="1"/>
      <c r="CH244" s="1"/>
      <c r="CI244" s="1"/>
      <c r="CJ244" s="1"/>
      <c r="CK244" s="1"/>
      <c r="CL244" s="1"/>
      <c r="CM244" s="1"/>
      <c r="CN244" s="1"/>
      <c r="CO244" s="1"/>
      <c r="CP244" s="1"/>
      <c r="CQ244" s="1"/>
      <c r="CR244" s="1"/>
      <c r="CS244" s="1"/>
      <c r="CT244" s="1"/>
      <c r="CU244" s="1"/>
    </row>
    <row r="245" spans="2:99" ht="14.25">
      <c r="B245" s="1"/>
      <c r="C245" s="3"/>
      <c r="D245" s="183"/>
      <c r="E245" s="183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  <c r="CB245" s="1"/>
      <c r="CC245" s="1"/>
      <c r="CD245" s="1"/>
      <c r="CE245" s="1"/>
      <c r="CF245" s="1"/>
      <c r="CG245" s="1"/>
      <c r="CH245" s="1"/>
      <c r="CI245" s="1"/>
      <c r="CJ245" s="1"/>
      <c r="CK245" s="1"/>
      <c r="CL245" s="1"/>
      <c r="CM245" s="1"/>
      <c r="CN245" s="1"/>
      <c r="CO245" s="1"/>
      <c r="CP245" s="1"/>
      <c r="CQ245" s="1"/>
      <c r="CR245" s="1"/>
      <c r="CS245" s="1"/>
      <c r="CT245" s="1"/>
      <c r="CU245" s="1"/>
    </row>
    <row r="246" spans="2:99" ht="14.25">
      <c r="B246" s="1"/>
      <c r="C246" s="3"/>
      <c r="D246" s="183"/>
      <c r="E246" s="183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  <c r="CB246" s="1"/>
      <c r="CC246" s="1"/>
      <c r="CD246" s="1"/>
      <c r="CE246" s="1"/>
      <c r="CF246" s="1"/>
      <c r="CG246" s="1"/>
      <c r="CH246" s="1"/>
      <c r="CI246" s="1"/>
      <c r="CJ246" s="1"/>
      <c r="CK246" s="1"/>
      <c r="CL246" s="1"/>
      <c r="CM246" s="1"/>
      <c r="CN246" s="1"/>
      <c r="CO246" s="1"/>
      <c r="CP246" s="1"/>
      <c r="CQ246" s="1"/>
      <c r="CR246" s="1"/>
      <c r="CS246" s="1"/>
      <c r="CT246" s="1"/>
      <c r="CU246" s="1"/>
    </row>
    <row r="247" spans="2:99" ht="14.25">
      <c r="B247" s="1"/>
      <c r="C247" s="3"/>
      <c r="D247" s="183"/>
      <c r="E247" s="183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  <c r="CB247" s="1"/>
      <c r="CC247" s="1"/>
      <c r="CD247" s="1"/>
      <c r="CE247" s="1"/>
      <c r="CF247" s="1"/>
      <c r="CG247" s="1"/>
      <c r="CH247" s="1"/>
      <c r="CI247" s="1"/>
      <c r="CJ247" s="1"/>
      <c r="CK247" s="1"/>
      <c r="CL247" s="1"/>
      <c r="CM247" s="1"/>
      <c r="CN247" s="1"/>
      <c r="CO247" s="1"/>
      <c r="CP247" s="1"/>
      <c r="CQ247" s="1"/>
      <c r="CR247" s="1"/>
      <c r="CS247" s="1"/>
      <c r="CT247" s="1"/>
      <c r="CU247" s="1"/>
    </row>
    <row r="248" spans="2:99" ht="14.25">
      <c r="B248" s="1"/>
      <c r="C248" s="3"/>
      <c r="D248" s="183"/>
      <c r="E248" s="183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  <c r="CB248" s="1"/>
      <c r="CC248" s="1"/>
      <c r="CD248" s="1"/>
      <c r="CE248" s="1"/>
      <c r="CF248" s="1"/>
      <c r="CG248" s="1"/>
      <c r="CH248" s="1"/>
      <c r="CI248" s="1"/>
      <c r="CJ248" s="1"/>
      <c r="CK248" s="1"/>
      <c r="CL248" s="1"/>
      <c r="CM248" s="1"/>
      <c r="CN248" s="1"/>
      <c r="CO248" s="1"/>
      <c r="CP248" s="1"/>
      <c r="CQ248" s="1"/>
      <c r="CR248" s="1"/>
      <c r="CS248" s="1"/>
      <c r="CT248" s="1"/>
      <c r="CU248" s="1"/>
    </row>
    <row r="249" spans="2:99" ht="14.25">
      <c r="B249" s="1"/>
      <c r="C249" s="3"/>
      <c r="D249" s="183"/>
      <c r="E249" s="183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  <c r="CB249" s="1"/>
      <c r="CC249" s="1"/>
      <c r="CD249" s="1"/>
      <c r="CE249" s="1"/>
      <c r="CF249" s="1"/>
      <c r="CG249" s="1"/>
      <c r="CH249" s="1"/>
      <c r="CI249" s="1"/>
      <c r="CJ249" s="1"/>
      <c r="CK249" s="1"/>
      <c r="CL249" s="1"/>
      <c r="CM249" s="1"/>
      <c r="CN249" s="1"/>
      <c r="CO249" s="1"/>
      <c r="CP249" s="1"/>
      <c r="CQ249" s="1"/>
      <c r="CR249" s="1"/>
      <c r="CS249" s="1"/>
      <c r="CT249" s="1"/>
      <c r="CU249" s="1"/>
    </row>
    <row r="250" spans="2:99" ht="14.25">
      <c r="B250" s="1"/>
      <c r="C250" s="3"/>
      <c r="D250" s="183"/>
      <c r="E250" s="183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  <c r="CB250" s="1"/>
      <c r="CC250" s="1"/>
      <c r="CD250" s="1"/>
      <c r="CE250" s="1"/>
      <c r="CF250" s="1"/>
      <c r="CG250" s="1"/>
      <c r="CH250" s="1"/>
      <c r="CI250" s="1"/>
      <c r="CJ250" s="1"/>
      <c r="CK250" s="1"/>
      <c r="CL250" s="1"/>
      <c r="CM250" s="1"/>
      <c r="CN250" s="1"/>
      <c r="CO250" s="1"/>
      <c r="CP250" s="1"/>
      <c r="CQ250" s="1"/>
      <c r="CR250" s="1"/>
      <c r="CS250" s="1"/>
      <c r="CT250" s="1"/>
      <c r="CU250" s="1"/>
    </row>
    <row r="251" spans="2:99" ht="14.25">
      <c r="B251" s="1"/>
      <c r="C251" s="3"/>
      <c r="D251" s="183"/>
      <c r="E251" s="183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  <c r="CB251" s="1"/>
      <c r="CC251" s="1"/>
      <c r="CD251" s="1"/>
      <c r="CE251" s="1"/>
      <c r="CF251" s="1"/>
      <c r="CG251" s="1"/>
      <c r="CH251" s="1"/>
      <c r="CI251" s="1"/>
      <c r="CJ251" s="1"/>
      <c r="CK251" s="1"/>
      <c r="CL251" s="1"/>
      <c r="CM251" s="1"/>
      <c r="CN251" s="1"/>
      <c r="CO251" s="1"/>
      <c r="CP251" s="1"/>
      <c r="CQ251" s="1"/>
      <c r="CR251" s="1"/>
      <c r="CS251" s="1"/>
      <c r="CT251" s="1"/>
      <c r="CU251" s="1"/>
    </row>
    <row r="252" spans="2:99" ht="14.25">
      <c r="B252" s="1"/>
      <c r="C252" s="3"/>
      <c r="D252" s="183"/>
      <c r="E252" s="183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  <c r="CB252" s="1"/>
      <c r="CC252" s="1"/>
      <c r="CD252" s="1"/>
      <c r="CE252" s="1"/>
      <c r="CF252" s="1"/>
      <c r="CG252" s="1"/>
      <c r="CH252" s="1"/>
      <c r="CI252" s="1"/>
      <c r="CJ252" s="1"/>
      <c r="CK252" s="1"/>
      <c r="CL252" s="1"/>
      <c r="CM252" s="1"/>
      <c r="CN252" s="1"/>
      <c r="CO252" s="1"/>
      <c r="CP252" s="1"/>
      <c r="CQ252" s="1"/>
      <c r="CR252" s="1"/>
      <c r="CS252" s="1"/>
      <c r="CT252" s="1"/>
      <c r="CU252" s="1"/>
    </row>
    <row r="253" spans="2:99" ht="14.25">
      <c r="B253" s="1"/>
      <c r="C253" s="3"/>
      <c r="D253" s="183"/>
      <c r="E253" s="183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1"/>
      <c r="CB253" s="1"/>
      <c r="CC253" s="1"/>
      <c r="CD253" s="1"/>
      <c r="CE253" s="1"/>
      <c r="CF253" s="1"/>
      <c r="CG253" s="1"/>
      <c r="CH253" s="1"/>
      <c r="CI253" s="1"/>
      <c r="CJ253" s="1"/>
      <c r="CK253" s="1"/>
      <c r="CL253" s="1"/>
      <c r="CM253" s="1"/>
      <c r="CN253" s="1"/>
      <c r="CO253" s="1"/>
      <c r="CP253" s="1"/>
      <c r="CQ253" s="1"/>
      <c r="CR253" s="1"/>
      <c r="CS253" s="1"/>
      <c r="CT253" s="1"/>
      <c r="CU253" s="1"/>
    </row>
    <row r="254" spans="2:99" ht="14.25">
      <c r="B254" s="1"/>
      <c r="C254" s="3"/>
      <c r="D254" s="183"/>
      <c r="E254" s="183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1"/>
      <c r="CB254" s="1"/>
      <c r="CC254" s="1"/>
      <c r="CD254" s="1"/>
      <c r="CE254" s="1"/>
      <c r="CF254" s="1"/>
      <c r="CG254" s="1"/>
      <c r="CH254" s="1"/>
      <c r="CI254" s="1"/>
      <c r="CJ254" s="1"/>
      <c r="CK254" s="1"/>
      <c r="CL254" s="1"/>
      <c r="CM254" s="1"/>
      <c r="CN254" s="1"/>
      <c r="CO254" s="1"/>
      <c r="CP254" s="1"/>
      <c r="CQ254" s="1"/>
      <c r="CR254" s="1"/>
      <c r="CS254" s="1"/>
      <c r="CT254" s="1"/>
      <c r="CU254" s="1"/>
    </row>
    <row r="255" spans="2:99">
      <c r="C255" s="4"/>
    </row>
    <row r="256" spans="2:99">
      <c r="C256" s="4"/>
    </row>
    <row r="257" spans="3:3">
      <c r="C257" s="4"/>
    </row>
    <row r="258" spans="3:3">
      <c r="C258" s="4"/>
    </row>
    <row r="259" spans="3:3">
      <c r="C259" s="4"/>
    </row>
    <row r="260" spans="3:3">
      <c r="C260" s="4"/>
    </row>
    <row r="261" spans="3:3">
      <c r="C261" s="4"/>
    </row>
    <row r="262" spans="3:3">
      <c r="C262" s="4"/>
    </row>
    <row r="263" spans="3:3">
      <c r="C263" s="4"/>
    </row>
    <row r="264" spans="3:3">
      <c r="C264" s="4"/>
    </row>
    <row r="265" spans="3:3">
      <c r="C265" s="4"/>
    </row>
    <row r="266" spans="3:3">
      <c r="C266" s="4"/>
    </row>
    <row r="267" spans="3:3">
      <c r="C267" s="4"/>
    </row>
    <row r="268" spans="3:3">
      <c r="C268" s="4"/>
    </row>
    <row r="269" spans="3:3">
      <c r="C269" s="4"/>
    </row>
    <row r="270" spans="3:3">
      <c r="C270" s="4"/>
    </row>
    <row r="271" spans="3:3">
      <c r="C271" s="4"/>
    </row>
    <row r="272" spans="3:3">
      <c r="C272" s="4"/>
    </row>
    <row r="273" spans="3:3">
      <c r="C273" s="4"/>
    </row>
    <row r="274" spans="3:3">
      <c r="C274" s="4"/>
    </row>
    <row r="275" spans="3:3">
      <c r="C275" s="4"/>
    </row>
    <row r="276" spans="3:3">
      <c r="C276" s="4"/>
    </row>
    <row r="277" spans="3:3">
      <c r="C277" s="4"/>
    </row>
    <row r="278" spans="3:3">
      <c r="C278" s="4"/>
    </row>
    <row r="279" spans="3:3">
      <c r="C279" s="4"/>
    </row>
    <row r="280" spans="3:3">
      <c r="C280" s="4"/>
    </row>
    <row r="281" spans="3:3">
      <c r="C281" s="4"/>
    </row>
    <row r="282" spans="3:3">
      <c r="C282" s="4"/>
    </row>
    <row r="283" spans="3:3">
      <c r="C283" s="4"/>
    </row>
    <row r="284" spans="3:3">
      <c r="C284" s="4"/>
    </row>
    <row r="285" spans="3:3">
      <c r="C285" s="4"/>
    </row>
    <row r="286" spans="3:3">
      <c r="C286" s="4"/>
    </row>
    <row r="287" spans="3:3">
      <c r="C287" s="4"/>
    </row>
    <row r="288" spans="3:3">
      <c r="C288" s="4"/>
    </row>
    <row r="289" spans="3:3">
      <c r="C289" s="4"/>
    </row>
    <row r="290" spans="3:3">
      <c r="C290" s="4"/>
    </row>
    <row r="291" spans="3:3">
      <c r="C291" s="4"/>
    </row>
    <row r="292" spans="3:3">
      <c r="C292" s="4"/>
    </row>
    <row r="293" spans="3:3">
      <c r="C293" s="4"/>
    </row>
    <row r="294" spans="3:3">
      <c r="C294" s="4"/>
    </row>
    <row r="295" spans="3:3">
      <c r="C295" s="4"/>
    </row>
    <row r="296" spans="3:3">
      <c r="C296" s="4"/>
    </row>
    <row r="297" spans="3:3">
      <c r="C297" s="4"/>
    </row>
    <row r="298" spans="3:3">
      <c r="C298" s="4"/>
    </row>
    <row r="299" spans="3:3">
      <c r="C299" s="4"/>
    </row>
    <row r="300" spans="3:3">
      <c r="C300" s="4"/>
    </row>
    <row r="301" spans="3:3">
      <c r="C301" s="4"/>
    </row>
    <row r="302" spans="3:3">
      <c r="C302" s="4"/>
    </row>
    <row r="303" spans="3:3">
      <c r="C303" s="4"/>
    </row>
    <row r="304" spans="3:3">
      <c r="C304" s="4"/>
    </row>
    <row r="305" spans="3:3">
      <c r="C305" s="4"/>
    </row>
    <row r="306" spans="3:3">
      <c r="C306" s="4"/>
    </row>
    <row r="307" spans="3:3">
      <c r="C307" s="4"/>
    </row>
    <row r="308" spans="3:3">
      <c r="C308" s="4"/>
    </row>
    <row r="309" spans="3:3">
      <c r="C309" s="4"/>
    </row>
    <row r="310" spans="3:3">
      <c r="C310" s="4"/>
    </row>
    <row r="311" spans="3:3">
      <c r="C311" s="4"/>
    </row>
    <row r="312" spans="3:3">
      <c r="C312" s="4"/>
    </row>
    <row r="313" spans="3:3">
      <c r="C313" s="4"/>
    </row>
    <row r="314" spans="3:3">
      <c r="C314" s="4"/>
    </row>
    <row r="315" spans="3:3">
      <c r="C315" s="4"/>
    </row>
    <row r="316" spans="3:3">
      <c r="C316" s="4"/>
    </row>
    <row r="317" spans="3:3">
      <c r="C317" s="4"/>
    </row>
    <row r="318" spans="3:3">
      <c r="C318" s="4"/>
    </row>
    <row r="319" spans="3:3">
      <c r="C319" s="4"/>
    </row>
    <row r="320" spans="3:3">
      <c r="C320" s="4"/>
    </row>
    <row r="321" spans="3:3">
      <c r="C321" s="4"/>
    </row>
    <row r="322" spans="3:3">
      <c r="C322" s="4"/>
    </row>
    <row r="323" spans="3:3">
      <c r="C323" s="4"/>
    </row>
    <row r="324" spans="3:3">
      <c r="C324" s="4"/>
    </row>
    <row r="325" spans="3:3">
      <c r="C325" s="4"/>
    </row>
    <row r="326" spans="3:3">
      <c r="C326" s="4"/>
    </row>
    <row r="327" spans="3:3">
      <c r="C327" s="4"/>
    </row>
    <row r="328" spans="3:3">
      <c r="C328" s="4"/>
    </row>
    <row r="329" spans="3:3">
      <c r="C329" s="4"/>
    </row>
    <row r="330" spans="3:3">
      <c r="C330" s="4"/>
    </row>
    <row r="331" spans="3:3">
      <c r="C331" s="4"/>
    </row>
    <row r="332" spans="3:3">
      <c r="C332" s="4"/>
    </row>
    <row r="333" spans="3:3">
      <c r="C333" s="4"/>
    </row>
    <row r="334" spans="3:3">
      <c r="C334" s="4"/>
    </row>
    <row r="335" spans="3:3">
      <c r="C335" s="4"/>
    </row>
    <row r="336" spans="3:3">
      <c r="C336" s="4"/>
    </row>
    <row r="337" spans="3:3">
      <c r="C337" s="4"/>
    </row>
    <row r="338" spans="3:3">
      <c r="C338" s="4"/>
    </row>
    <row r="339" spans="3:3">
      <c r="C339" s="4"/>
    </row>
    <row r="340" spans="3:3">
      <c r="C340" s="4"/>
    </row>
    <row r="341" spans="3:3">
      <c r="C341" s="4"/>
    </row>
    <row r="342" spans="3:3">
      <c r="C342" s="4"/>
    </row>
    <row r="343" spans="3:3">
      <c r="C343" s="4"/>
    </row>
    <row r="344" spans="3:3">
      <c r="C344" s="4"/>
    </row>
    <row r="345" spans="3:3">
      <c r="C345" s="4"/>
    </row>
    <row r="346" spans="3:3">
      <c r="C346" s="4"/>
    </row>
    <row r="347" spans="3:3">
      <c r="C347" s="4"/>
    </row>
    <row r="348" spans="3:3">
      <c r="C348" s="4"/>
    </row>
    <row r="349" spans="3:3">
      <c r="C349" s="4"/>
    </row>
    <row r="350" spans="3:3">
      <c r="C350" s="4"/>
    </row>
    <row r="351" spans="3:3">
      <c r="C351" s="4"/>
    </row>
    <row r="352" spans="3:3">
      <c r="C352" s="4"/>
    </row>
    <row r="353" spans="3:3">
      <c r="C353" s="4"/>
    </row>
    <row r="354" spans="3:3">
      <c r="C354" s="4"/>
    </row>
    <row r="355" spans="3:3">
      <c r="C355" s="4"/>
    </row>
    <row r="356" spans="3:3">
      <c r="C356" s="4"/>
    </row>
    <row r="357" spans="3:3">
      <c r="C357" s="4"/>
    </row>
    <row r="358" spans="3:3">
      <c r="C358" s="4"/>
    </row>
    <row r="359" spans="3:3">
      <c r="C359" s="4"/>
    </row>
    <row r="360" spans="3:3">
      <c r="C360" s="4"/>
    </row>
    <row r="361" spans="3:3">
      <c r="C361" s="4"/>
    </row>
    <row r="362" spans="3:3">
      <c r="C362" s="4"/>
    </row>
    <row r="363" spans="3:3">
      <c r="C363" s="4"/>
    </row>
    <row r="364" spans="3:3">
      <c r="C364" s="4"/>
    </row>
    <row r="365" spans="3:3">
      <c r="C365" s="4"/>
    </row>
    <row r="366" spans="3:3">
      <c r="C366" s="4"/>
    </row>
    <row r="367" spans="3:3">
      <c r="C367" s="4"/>
    </row>
    <row r="368" spans="3:3">
      <c r="C368" s="4"/>
    </row>
    <row r="369" spans="3:3">
      <c r="C369" s="4"/>
    </row>
    <row r="370" spans="3:3">
      <c r="C370" s="4"/>
    </row>
    <row r="371" spans="3:3">
      <c r="C371" s="4"/>
    </row>
    <row r="372" spans="3:3">
      <c r="C372" s="4"/>
    </row>
    <row r="373" spans="3:3">
      <c r="C373" s="4"/>
    </row>
    <row r="374" spans="3:3">
      <c r="C374" s="4"/>
    </row>
    <row r="375" spans="3:3">
      <c r="C375" s="4"/>
    </row>
    <row r="376" spans="3:3">
      <c r="C376" s="4"/>
    </row>
    <row r="377" spans="3:3">
      <c r="C377" s="4"/>
    </row>
    <row r="378" spans="3:3">
      <c r="C378" s="4"/>
    </row>
    <row r="379" spans="3:3">
      <c r="C379" s="4"/>
    </row>
    <row r="380" spans="3:3">
      <c r="C380" s="4"/>
    </row>
    <row r="381" spans="3:3">
      <c r="C381" s="4"/>
    </row>
  </sheetData>
  <sheetProtection algorithmName="SHA-512" hashValue="rpF/Z+JrtK5r56TJUoFulzoLVkSLT60pS+WakER7fvg71WqSVfpCSo2iNzddQavVQPUMNm1yFA94PMiMPLmKqQ==" saltValue="tc5NK8sK6j6oitCVa7pJJg==" spinCount="100000" sheet="1" objects="1" scenarios="1" formatCells="0"/>
  <pageMargins left="0.78740157499999996" right="0.78740157499999996" top="0.984251969" bottom="0.984251969" header="0.4921259845" footer="0.4921259845"/>
  <pageSetup paperSize="9" scale="72" orientation="landscape" r:id="rId1"/>
  <headerFooter alignWithMargins="0"/>
  <colBreaks count="1" manualBreakCount="1">
    <brk id="10" max="26" man="1"/>
  </colBreak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>
  <sheetPr>
    <tabColor indexed="36"/>
  </sheetPr>
  <dimension ref="A1:CU381"/>
  <sheetViews>
    <sheetView zoomScale="75" zoomScaleNormal="75" workbookViewId="0"/>
  </sheetViews>
  <sheetFormatPr defaultRowHeight="12.75"/>
  <cols>
    <col min="1" max="1" width="2.28515625" customWidth="1"/>
    <col min="2" max="2" width="57.5703125" customWidth="1"/>
    <col min="3" max="3" width="8.7109375" customWidth="1"/>
    <col min="4" max="4" width="15.85546875" style="182" customWidth="1"/>
    <col min="5" max="5" width="9.140625" style="182"/>
    <col min="6" max="6" width="4" customWidth="1"/>
    <col min="7" max="7" width="45.7109375" customWidth="1"/>
    <col min="8" max="8" width="14.140625" customWidth="1"/>
    <col min="9" max="9" width="12.7109375" customWidth="1"/>
    <col min="10" max="10" width="11.85546875" customWidth="1"/>
    <col min="11" max="11" width="18.28515625" customWidth="1"/>
  </cols>
  <sheetData>
    <row r="1" spans="1:99">
      <c r="A1" s="8"/>
      <c r="B1" s="8"/>
      <c r="C1" s="8"/>
      <c r="D1" s="169"/>
      <c r="E1" s="169"/>
      <c r="F1" s="8"/>
      <c r="G1" s="8"/>
      <c r="H1" s="8"/>
      <c r="I1" s="8"/>
      <c r="J1" s="8"/>
      <c r="K1" s="8"/>
      <c r="L1" s="8"/>
    </row>
    <row r="2" spans="1:99" ht="14.25">
      <c r="A2" s="8"/>
      <c r="B2" s="29" t="s">
        <v>135</v>
      </c>
      <c r="C2" s="13"/>
      <c r="D2" s="177"/>
      <c r="E2" s="172"/>
      <c r="F2" s="13"/>
      <c r="G2" s="29" t="s">
        <v>134</v>
      </c>
      <c r="H2" s="13"/>
      <c r="I2" s="13"/>
      <c r="J2" s="7"/>
      <c r="K2" s="7"/>
      <c r="L2" s="7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</row>
    <row r="3" spans="1:99" s="74" customFormat="1" ht="15" thickBot="1">
      <c r="A3" s="11"/>
      <c r="B3" s="63"/>
      <c r="C3" s="9"/>
      <c r="D3" s="184"/>
      <c r="E3" s="184"/>
      <c r="F3" s="9"/>
      <c r="G3" s="63"/>
      <c r="H3" s="9"/>
      <c r="I3" s="9"/>
      <c r="J3" s="9"/>
      <c r="K3" s="9"/>
      <c r="L3" s="9"/>
      <c r="M3" s="73"/>
      <c r="N3" s="73"/>
      <c r="O3" s="73"/>
      <c r="P3" s="73"/>
      <c r="Q3" s="73"/>
      <c r="R3" s="73"/>
      <c r="S3" s="73"/>
      <c r="T3" s="73"/>
      <c r="U3" s="73"/>
      <c r="V3" s="73"/>
      <c r="W3" s="73"/>
      <c r="X3" s="73"/>
      <c r="Y3" s="73"/>
      <c r="Z3" s="73"/>
      <c r="AA3" s="73"/>
      <c r="AB3" s="73"/>
      <c r="AC3" s="73"/>
      <c r="AD3" s="73"/>
      <c r="AE3" s="73"/>
      <c r="AF3" s="73"/>
      <c r="AG3" s="73"/>
      <c r="AH3" s="73"/>
      <c r="AI3" s="73"/>
      <c r="AJ3" s="73"/>
      <c r="AK3" s="73"/>
      <c r="AL3" s="73"/>
      <c r="AM3" s="73"/>
      <c r="AN3" s="73"/>
      <c r="AO3" s="73"/>
      <c r="AP3" s="73"/>
      <c r="AQ3" s="73"/>
      <c r="AR3" s="73"/>
      <c r="AS3" s="73"/>
      <c r="AT3" s="73"/>
      <c r="AU3" s="73"/>
      <c r="AV3" s="73"/>
      <c r="AW3" s="73"/>
      <c r="AX3" s="73"/>
      <c r="AY3" s="73"/>
      <c r="AZ3" s="73"/>
      <c r="BA3" s="73"/>
      <c r="BB3" s="73"/>
      <c r="BC3" s="73"/>
      <c r="BD3" s="73"/>
      <c r="BE3" s="73"/>
      <c r="BF3" s="73"/>
      <c r="BG3" s="73"/>
      <c r="BH3" s="73"/>
      <c r="BI3" s="73"/>
      <c r="BJ3" s="73"/>
      <c r="BK3" s="73"/>
      <c r="BL3" s="73"/>
      <c r="BM3" s="73"/>
      <c r="BN3" s="73"/>
      <c r="BO3" s="73"/>
      <c r="BP3" s="73"/>
      <c r="BQ3" s="73"/>
      <c r="BR3" s="73"/>
      <c r="BS3" s="73"/>
      <c r="BT3" s="73"/>
      <c r="BU3" s="73"/>
      <c r="BV3" s="73"/>
      <c r="BW3" s="73"/>
      <c r="BX3" s="73"/>
      <c r="BY3" s="73"/>
      <c r="BZ3" s="73"/>
      <c r="CA3" s="73"/>
      <c r="CB3" s="73"/>
      <c r="CC3" s="73"/>
      <c r="CD3" s="73"/>
      <c r="CE3" s="73"/>
      <c r="CF3" s="73"/>
      <c r="CG3" s="73"/>
      <c r="CH3" s="73"/>
      <c r="CI3" s="73"/>
      <c r="CJ3" s="73"/>
      <c r="CK3" s="73"/>
      <c r="CL3" s="73"/>
      <c r="CM3" s="73"/>
      <c r="CN3" s="73"/>
      <c r="CO3" s="73"/>
      <c r="CP3" s="73"/>
      <c r="CQ3" s="73"/>
      <c r="CR3" s="73"/>
      <c r="CS3" s="73"/>
      <c r="CT3" s="73"/>
      <c r="CU3" s="73"/>
    </row>
    <row r="4" spans="1:99" ht="7.5" customHeight="1" thickTop="1" thickBot="1">
      <c r="A4" s="8"/>
      <c r="B4" s="7"/>
      <c r="C4" s="7"/>
      <c r="D4" s="172"/>
      <c r="E4" s="172"/>
      <c r="F4" s="68"/>
      <c r="G4" s="69"/>
      <c r="H4" s="70"/>
      <c r="I4" s="71"/>
      <c r="J4" s="7"/>
      <c r="K4" s="7"/>
      <c r="L4" s="7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</row>
    <row r="5" spans="1:99" ht="42" customHeight="1" thickTop="1">
      <c r="A5" s="8"/>
      <c r="B5" s="15" t="s">
        <v>26</v>
      </c>
      <c r="C5" s="16" t="s">
        <v>27</v>
      </c>
      <c r="D5" s="189" t="s">
        <v>67</v>
      </c>
      <c r="E5" s="172"/>
      <c r="F5" s="54" t="s">
        <v>50</v>
      </c>
      <c r="G5" s="67" t="s">
        <v>46</v>
      </c>
      <c r="H5" s="75" t="s">
        <v>47</v>
      </c>
      <c r="I5" s="56" t="s">
        <v>53</v>
      </c>
      <c r="J5" s="7"/>
      <c r="K5" s="7"/>
      <c r="L5" s="7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</row>
    <row r="6" spans="1:99" ht="14.25">
      <c r="A6" s="8"/>
      <c r="B6" s="17" t="s">
        <v>140</v>
      </c>
      <c r="C6" s="18" t="s">
        <v>68</v>
      </c>
      <c r="D6" s="174"/>
      <c r="E6" s="172"/>
      <c r="F6" s="24">
        <v>1</v>
      </c>
      <c r="G6" s="21" t="s">
        <v>87</v>
      </c>
      <c r="H6" s="105" t="e">
        <f>((D20-D22)/(D6+D7+D8+D9+D10+D11+D12+D13))*100</f>
        <v>#DIV/0!</v>
      </c>
      <c r="I6" s="25">
        <f>IF((D6+D7+D8+D9+D10+D11+D12+D13)=0,0,IF((H6)&lt;=0,0,IF(H6&lt;1.5,1,IF(H6&gt;3,3,2))))</f>
        <v>0</v>
      </c>
      <c r="J6" s="10"/>
      <c r="K6" s="10"/>
      <c r="L6" s="10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</row>
    <row r="7" spans="1:99" ht="14.25">
      <c r="A7" s="8"/>
      <c r="B7" s="104" t="s">
        <v>113</v>
      </c>
      <c r="C7" s="103"/>
      <c r="D7" s="174"/>
      <c r="E7" s="172"/>
      <c r="F7" s="24">
        <v>2</v>
      </c>
      <c r="G7" s="21" t="s">
        <v>88</v>
      </c>
      <c r="H7" s="105" t="e">
        <f>((D20-D22)/((D6+D7+D8+D9+D10+D11+D12+D13)-(D14+D15)))*100</f>
        <v>#DIV/0!</v>
      </c>
      <c r="I7" s="106">
        <f>IF(AND((D20-D22)&lt;0,(D6+D7+D8+D9+D10+D11+D12+D13-D14-D15)&lt;0),0,IF(D6+D7+D8+D9+D10+D11+D12+D13-D14-D15&lt;=0,0,IF((H7)&lt;=0,0,IF(H7&lt;1.7,1,IF(H7&gt;4,3,2)))))</f>
        <v>0</v>
      </c>
      <c r="J7" s="10"/>
      <c r="K7" s="10"/>
      <c r="L7" s="10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</row>
    <row r="8" spans="1:99" ht="14.25">
      <c r="A8" s="8"/>
      <c r="B8" s="17" t="s">
        <v>76</v>
      </c>
      <c r="C8" s="18" t="s">
        <v>69</v>
      </c>
      <c r="D8" s="174"/>
      <c r="E8" s="172"/>
      <c r="F8" s="24">
        <v>3</v>
      </c>
      <c r="G8" s="21" t="s">
        <v>25</v>
      </c>
      <c r="H8" s="105" t="e">
        <f>((D14+D15)/(D6+D7+D8+D9+D10+D11+D12+D13))*100</f>
        <v>#DIV/0!</v>
      </c>
      <c r="I8" s="106">
        <f>IF((D6+D7+D8+D9+D10+D11+D12+D13)=0,0,IF((H8)&gt;=100,0,IF(H8&lt;30,3,IF(H8&gt;50,1,2))))</f>
        <v>0</v>
      </c>
      <c r="J8" s="10"/>
      <c r="K8" s="10"/>
      <c r="L8" s="10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</row>
    <row r="9" spans="1:99" ht="14.25">
      <c r="A9" s="8"/>
      <c r="B9" s="17" t="s">
        <v>77</v>
      </c>
      <c r="C9" s="18" t="s">
        <v>70</v>
      </c>
      <c r="D9" s="174"/>
      <c r="E9" s="172"/>
      <c r="F9" s="24">
        <v>4</v>
      </c>
      <c r="G9" s="21" t="s">
        <v>107</v>
      </c>
      <c r="H9" s="105" t="e">
        <f>((D6+D7+D8+D9+D10+D11+D12+D13)-(D14+D15))/(D6+D7)</f>
        <v>#DIV/0!</v>
      </c>
      <c r="I9" s="106">
        <f>IF(AND((D6+D7)=0,(D6+D7+D8+D9+D10+D11+D12+D13-D14-D15)&lt;0),0,IF((D6+D7)=0,3,IF((H9)&lt;=0,0,IF(H9&lt;0.51,1,IF(H9&gt;1,3,2)))))</f>
        <v>3</v>
      </c>
      <c r="J9" s="10"/>
      <c r="K9" s="10"/>
      <c r="L9" s="10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</row>
    <row r="10" spans="1:99" ht="14.25">
      <c r="A10" s="8"/>
      <c r="B10" s="104" t="s">
        <v>114</v>
      </c>
      <c r="C10" s="103"/>
      <c r="D10" s="174"/>
      <c r="E10" s="172"/>
      <c r="F10" s="24">
        <v>5</v>
      </c>
      <c r="G10" s="21" t="s">
        <v>89</v>
      </c>
      <c r="H10" s="115" t="e">
        <f>D19/D18</f>
        <v>#DIV/0!</v>
      </c>
      <c r="I10" s="106">
        <f>IF(AND(D18&lt;=0,D19&lt;=0),0,IF(D18&lt;=0,0,IF(H10&gt;1,0,IF(H10&lt;0.95,3,IF(H10&gt;0.99,1,2)))))</f>
        <v>0</v>
      </c>
      <c r="J10" s="10"/>
      <c r="K10" s="10"/>
      <c r="L10" s="10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</row>
    <row r="11" spans="1:99" ht="14.25">
      <c r="A11" s="8"/>
      <c r="B11" s="17" t="s">
        <v>78</v>
      </c>
      <c r="C11" s="18" t="s">
        <v>71</v>
      </c>
      <c r="D11" s="174"/>
      <c r="E11" s="172"/>
      <c r="F11" s="24">
        <v>6</v>
      </c>
      <c r="G11" s="21" t="s">
        <v>90</v>
      </c>
      <c r="H11" s="105" t="e">
        <f>(D11/D18)*360</f>
        <v>#DIV/0!</v>
      </c>
      <c r="I11" s="106">
        <f>IF(AND(D18&lt;=0,D11&lt;=0),1,IF(D18&lt;=0,1,IF(D11&lt;=0,1,IF(H11&lt;40,3,IF(H11&gt;70,1,2)))))</f>
        <v>1</v>
      </c>
      <c r="J11" s="10"/>
      <c r="K11" s="10"/>
      <c r="L11" s="10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</row>
    <row r="12" spans="1:99" ht="14.25">
      <c r="A12" s="8"/>
      <c r="B12" s="17" t="s">
        <v>110</v>
      </c>
      <c r="C12" s="18" t="s">
        <v>72</v>
      </c>
      <c r="D12" s="174"/>
      <c r="E12" s="172"/>
      <c r="F12" s="24">
        <v>7</v>
      </c>
      <c r="G12" s="21" t="s">
        <v>91</v>
      </c>
      <c r="H12" s="105" t="e">
        <f>D18/(D6+D7+D8+D9+D10+D11+D12+D13)</f>
        <v>#DIV/0!</v>
      </c>
      <c r="I12" s="106">
        <f>IF(AND(D18&lt;=0,(D6+D7+D8+D9+D10+D11+D12+D13)&lt;=0),1,IF((D6+D7+D8+D9+D10+D11+D12+D13)&lt;=0,1,IF(H12&lt;0.3,1,IF(H12&gt;1,3,2))))</f>
        <v>1</v>
      </c>
      <c r="J12" s="10"/>
      <c r="K12" s="10"/>
      <c r="L12" s="10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</row>
    <row r="13" spans="1:99" ht="14.25">
      <c r="A13" s="8"/>
      <c r="B13" s="17" t="s">
        <v>112</v>
      </c>
      <c r="C13" s="18" t="s">
        <v>73</v>
      </c>
      <c r="D13" s="174"/>
      <c r="E13" s="172"/>
      <c r="F13" s="24">
        <v>8</v>
      </c>
      <c r="G13" s="21" t="s">
        <v>156</v>
      </c>
      <c r="H13" s="105" t="e">
        <f>(D12+D8+D9+D10)/D14</f>
        <v>#DIV/0!</v>
      </c>
      <c r="I13" s="106">
        <f>IF(AND(D14&lt;=0,(D12+D8+D9+D10)&lt;=0),1,IF(D14&lt;=0,3,IF(H13&lt;0.7,1,IF(H13&gt;1.5,3,2))))</f>
        <v>1</v>
      </c>
      <c r="J13" s="10"/>
      <c r="K13" s="10"/>
      <c r="L13" s="10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</row>
    <row r="14" spans="1:99" ht="14.25">
      <c r="A14" s="8"/>
      <c r="B14" s="17" t="s">
        <v>111</v>
      </c>
      <c r="C14" s="18" t="s">
        <v>74</v>
      </c>
      <c r="D14" s="174"/>
      <c r="E14" s="172"/>
      <c r="F14" s="24">
        <v>9</v>
      </c>
      <c r="G14" s="21" t="s">
        <v>92</v>
      </c>
      <c r="H14" s="105" t="e">
        <f>(D14+D15)/D20</f>
        <v>#DIV/0!</v>
      </c>
      <c r="I14" s="106">
        <f>IF(AND((D14+D15)=0,D20&gt;0),3,IF(D20&lt;=0,0,IF(H14&gt;7,1,IF(H14&lt;=0,0,IF(H14&lt;5,3,2)))))</f>
        <v>0</v>
      </c>
      <c r="J14" s="10"/>
      <c r="K14" s="10"/>
      <c r="L14" s="10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</row>
    <row r="15" spans="1:99" ht="15" thickBot="1">
      <c r="A15" s="8"/>
      <c r="B15" s="19" t="s">
        <v>5</v>
      </c>
      <c r="C15" s="20" t="s">
        <v>75</v>
      </c>
      <c r="D15" s="176"/>
      <c r="E15" s="172"/>
      <c r="F15" s="111">
        <v>10</v>
      </c>
      <c r="G15" s="112" t="s">
        <v>153</v>
      </c>
      <c r="H15" s="113" t="e">
        <f>(((D6+D7+D10+D13)-('2011-DE'!D6+'2011-DE'!D7+'2011-DE'!D8+'2011-DE'!D9)+D22)/('2011-DE'!D6+'2011-DE'!D7+'2011-DE'!D8+'2011-DE'!D9))*100</f>
        <v>#DIV/0!</v>
      </c>
      <c r="I15" s="114">
        <f>IF(AND((D6+D7+D10+D13)=0,D22=0,('2011-DE'!D6+'2011-DE'!D7+'2011-DE'!D8+'2011-DE'!D9)=0),0, IF(('2011-DE'!D6+'2011-DE'!D7+'2011-DE'!D8+'2011-DE'!D9)=0,3, IF(H15&lt;=0,0, IF(H15&lt;2.51,1, IF(H15&gt;5,3,2)))))</f>
        <v>0</v>
      </c>
      <c r="J15" s="10"/>
      <c r="K15" s="10"/>
      <c r="L15" s="10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</row>
    <row r="16" spans="1:99" ht="16.5" thickTop="1" thickBot="1">
      <c r="A16" s="8"/>
      <c r="B16" s="10"/>
      <c r="C16" s="30"/>
      <c r="D16" s="190"/>
      <c r="E16" s="172"/>
      <c r="F16" s="26" t="s">
        <v>54</v>
      </c>
      <c r="G16" s="27" t="s">
        <v>136</v>
      </c>
      <c r="H16" s="27"/>
      <c r="I16" s="28">
        <f>SUM(I6:I15)</f>
        <v>6</v>
      </c>
      <c r="J16" s="7"/>
      <c r="K16" s="7"/>
      <c r="L16" s="7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</row>
    <row r="17" spans="1:99" ht="29.25" thickTop="1">
      <c r="A17" s="8"/>
      <c r="B17" s="15" t="s">
        <v>26</v>
      </c>
      <c r="C17" s="16" t="s">
        <v>27</v>
      </c>
      <c r="D17" s="189" t="s">
        <v>79</v>
      </c>
      <c r="E17" s="172"/>
      <c r="F17" s="7"/>
      <c r="G17" s="7"/>
      <c r="H17" s="7"/>
      <c r="I17" s="7"/>
      <c r="J17" s="7"/>
      <c r="K17" s="7"/>
      <c r="L17" s="7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</row>
    <row r="18" spans="1:99" ht="15" thickBot="1">
      <c r="A18" s="8"/>
      <c r="B18" s="17" t="s">
        <v>117</v>
      </c>
      <c r="C18" s="18" t="s">
        <v>80</v>
      </c>
      <c r="D18" s="174"/>
      <c r="E18" s="172"/>
      <c r="F18" s="7"/>
      <c r="G18" s="10"/>
      <c r="H18" s="10"/>
      <c r="I18" s="10"/>
      <c r="J18" s="10"/>
      <c r="K18" s="10"/>
      <c r="L18" s="7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</row>
    <row r="19" spans="1:99" ht="14.25">
      <c r="A19" s="8"/>
      <c r="B19" s="17" t="s">
        <v>118</v>
      </c>
      <c r="C19" s="18" t="s">
        <v>81</v>
      </c>
      <c r="D19" s="174"/>
      <c r="E19" s="172"/>
      <c r="F19" s="8"/>
      <c r="G19" s="40" t="s">
        <v>85</v>
      </c>
      <c r="H19" s="41"/>
      <c r="I19" s="37"/>
      <c r="J19" s="37"/>
      <c r="K19" s="37"/>
      <c r="L19" s="7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</row>
    <row r="20" spans="1:99" ht="15" thickBot="1">
      <c r="A20" s="8"/>
      <c r="B20" s="19" t="s">
        <v>163</v>
      </c>
      <c r="C20" s="20" t="s">
        <v>52</v>
      </c>
      <c r="D20" s="176"/>
      <c r="E20" s="172"/>
      <c r="F20" s="8"/>
      <c r="G20" s="42" t="s">
        <v>108</v>
      </c>
      <c r="H20" s="43"/>
      <c r="I20" s="37"/>
      <c r="J20" s="37"/>
      <c r="K20" s="37"/>
      <c r="L20" s="7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</row>
    <row r="21" spans="1:99" ht="15.75" thickTop="1" thickBot="1">
      <c r="A21" s="8"/>
      <c r="B21" s="10"/>
      <c r="C21" s="30"/>
      <c r="D21" s="190"/>
      <c r="E21" s="191"/>
      <c r="F21" s="7"/>
      <c r="G21" s="44" t="s">
        <v>109</v>
      </c>
      <c r="H21" s="45"/>
      <c r="I21" s="39"/>
      <c r="J21" s="39"/>
      <c r="K21" s="37"/>
      <c r="L21" s="7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</row>
    <row r="22" spans="1:99" ht="15.75" thickTop="1" thickBot="1">
      <c r="A22" s="8"/>
      <c r="B22" s="35" t="s">
        <v>82</v>
      </c>
      <c r="C22" s="36" t="s">
        <v>83</v>
      </c>
      <c r="D22" s="192"/>
      <c r="E22" s="191"/>
      <c r="F22" s="7"/>
      <c r="G22" s="6"/>
      <c r="H22" s="6"/>
      <c r="I22" s="6"/>
      <c r="J22" s="6"/>
      <c r="K22" s="6"/>
      <c r="L22" s="7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</row>
    <row r="23" spans="1:99" ht="15" thickTop="1">
      <c r="A23" s="8"/>
      <c r="E23" s="193"/>
      <c r="F23" s="7"/>
      <c r="G23" s="40" t="s">
        <v>84</v>
      </c>
      <c r="H23" s="46"/>
      <c r="I23" s="10"/>
      <c r="J23" s="10"/>
      <c r="K23" s="10"/>
      <c r="L23" s="7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</row>
    <row r="24" spans="1:99" ht="14.25">
      <c r="A24" s="8"/>
      <c r="E24" s="193"/>
      <c r="F24" s="7"/>
      <c r="G24" s="42" t="s">
        <v>94</v>
      </c>
      <c r="H24" s="47"/>
      <c r="I24" s="38"/>
      <c r="J24" s="10"/>
      <c r="K24" s="32"/>
      <c r="L24" s="7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</row>
    <row r="25" spans="1:99" ht="15" thickBot="1">
      <c r="A25" s="8"/>
      <c r="B25" s="10"/>
      <c r="C25" s="30"/>
      <c r="D25" s="190"/>
      <c r="E25" s="193"/>
      <c r="F25" s="7"/>
      <c r="G25" s="44" t="s">
        <v>95</v>
      </c>
      <c r="H25" s="48"/>
      <c r="I25" s="38"/>
      <c r="J25" s="10"/>
      <c r="K25" s="10"/>
      <c r="L25" s="7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</row>
    <row r="26" spans="1:99" ht="15" thickBot="1">
      <c r="A26" s="8"/>
      <c r="B26" s="10"/>
      <c r="C26" s="30"/>
      <c r="D26" s="190"/>
      <c r="E26" s="193"/>
      <c r="F26" s="7"/>
      <c r="G26" s="6"/>
      <c r="H26" s="10"/>
      <c r="I26" s="10"/>
      <c r="J26" s="10"/>
      <c r="K26" s="10"/>
      <c r="L26" s="7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</row>
    <row r="27" spans="1:99" ht="15" thickBot="1">
      <c r="A27" s="8"/>
      <c r="B27" s="10"/>
      <c r="C27" s="30"/>
      <c r="D27" s="190"/>
      <c r="E27" s="193"/>
      <c r="F27" s="7"/>
      <c r="G27" s="49" t="s">
        <v>86</v>
      </c>
      <c r="H27" s="10"/>
      <c r="I27" s="10"/>
      <c r="J27" s="10"/>
      <c r="K27" s="10"/>
      <c r="L27" s="7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</row>
    <row r="28" spans="1:99" ht="14.25">
      <c r="A28" s="8"/>
      <c r="B28" s="10"/>
      <c r="C28" s="30"/>
      <c r="D28" s="190"/>
      <c r="E28" s="193"/>
      <c r="F28" s="7"/>
      <c r="G28" s="10"/>
      <c r="H28" s="10"/>
      <c r="I28" s="10"/>
      <c r="J28" s="10"/>
      <c r="K28" s="10"/>
      <c r="L28" s="7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</row>
    <row r="29" spans="1:99" ht="14.25">
      <c r="A29" s="8"/>
      <c r="B29" s="10"/>
      <c r="C29" s="30"/>
      <c r="D29" s="190"/>
      <c r="E29" s="193"/>
      <c r="F29" s="7"/>
      <c r="G29" s="10" t="s">
        <v>115</v>
      </c>
      <c r="H29" s="10"/>
      <c r="I29" s="10"/>
      <c r="J29" s="10"/>
      <c r="K29" s="10"/>
      <c r="L29" s="7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</row>
    <row r="30" spans="1:99" ht="14.25">
      <c r="A30" s="8"/>
      <c r="B30" s="31"/>
      <c r="C30" s="33"/>
      <c r="D30" s="194"/>
      <c r="E30" s="193"/>
      <c r="F30" s="7"/>
      <c r="G30" s="10" t="s">
        <v>116</v>
      </c>
      <c r="H30" s="10"/>
      <c r="I30" s="10"/>
      <c r="J30" s="10"/>
      <c r="K30" s="10"/>
      <c r="L30" s="7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</row>
    <row r="31" spans="1:99" ht="14.25">
      <c r="A31" s="8"/>
      <c r="B31" s="31"/>
      <c r="C31" s="33"/>
      <c r="D31" s="194"/>
      <c r="E31" s="193"/>
      <c r="F31" s="7"/>
      <c r="G31" s="7"/>
      <c r="H31" s="7"/>
      <c r="I31" s="7"/>
      <c r="J31" s="7"/>
      <c r="K31" s="7"/>
      <c r="L31" s="7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</row>
    <row r="32" spans="1:99" ht="14.25">
      <c r="A32" s="8"/>
      <c r="B32" s="31"/>
      <c r="C32" s="33"/>
      <c r="D32" s="194"/>
      <c r="E32" s="193"/>
      <c r="F32" s="7"/>
      <c r="G32" s="7"/>
      <c r="H32" s="7"/>
      <c r="I32" s="7"/>
      <c r="J32" s="7"/>
      <c r="K32" s="7"/>
      <c r="L32" s="7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</row>
    <row r="33" spans="1:99" ht="14.25">
      <c r="A33" s="8"/>
      <c r="B33" s="31"/>
      <c r="C33" s="33"/>
      <c r="D33" s="194"/>
      <c r="E33" s="193"/>
      <c r="F33" s="7"/>
      <c r="G33" s="7"/>
      <c r="H33" s="7"/>
      <c r="I33" s="7"/>
      <c r="J33" s="7"/>
      <c r="K33" s="7"/>
      <c r="L33" s="7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</row>
    <row r="34" spans="1:99" ht="14.25">
      <c r="A34" s="8"/>
      <c r="B34" s="31"/>
      <c r="C34" s="33"/>
      <c r="D34" s="194"/>
      <c r="E34" s="193"/>
      <c r="F34" s="7"/>
      <c r="G34" s="7"/>
      <c r="H34" s="7"/>
      <c r="I34" s="7"/>
      <c r="J34" s="7"/>
      <c r="K34" s="7"/>
      <c r="L34" s="7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</row>
    <row r="35" spans="1:99" ht="14.25">
      <c r="A35" s="8"/>
      <c r="B35" s="31"/>
      <c r="C35" s="33"/>
      <c r="D35" s="194"/>
      <c r="E35" s="193"/>
      <c r="F35" s="7"/>
      <c r="G35" s="7"/>
      <c r="H35" s="7"/>
      <c r="I35" s="7"/>
      <c r="J35" s="7"/>
      <c r="K35" s="7"/>
      <c r="L35" s="7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</row>
    <row r="36" spans="1:99" ht="14.25">
      <c r="A36" s="8"/>
      <c r="B36" s="31"/>
      <c r="C36" s="33"/>
      <c r="D36" s="194"/>
      <c r="E36" s="193"/>
      <c r="F36" s="7"/>
      <c r="G36" s="7"/>
      <c r="H36" s="7"/>
      <c r="I36" s="7"/>
      <c r="J36" s="7"/>
      <c r="K36" s="7"/>
      <c r="L36" s="7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</row>
    <row r="37" spans="1:99" ht="14.25">
      <c r="A37" s="8"/>
      <c r="B37" s="31"/>
      <c r="C37" s="33"/>
      <c r="D37" s="194"/>
      <c r="E37" s="193"/>
      <c r="F37" s="7"/>
      <c r="G37" s="7"/>
      <c r="H37" s="7"/>
      <c r="I37" s="7"/>
      <c r="J37" s="7"/>
      <c r="K37" s="7"/>
      <c r="L37" s="7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</row>
    <row r="38" spans="1:99" ht="14.25">
      <c r="A38" s="8"/>
      <c r="B38" s="31"/>
      <c r="C38" s="33"/>
      <c r="D38" s="194"/>
      <c r="E38" s="193"/>
      <c r="F38" s="7"/>
      <c r="G38" s="7"/>
      <c r="H38" s="7"/>
      <c r="I38" s="7"/>
      <c r="J38" s="7"/>
      <c r="K38" s="7"/>
      <c r="L38" s="7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</row>
    <row r="39" spans="1:99" ht="14.25">
      <c r="A39" s="8"/>
      <c r="B39" s="31"/>
      <c r="C39" s="33"/>
      <c r="D39" s="194"/>
      <c r="E39" s="193"/>
      <c r="F39" s="7"/>
      <c r="G39" s="7"/>
      <c r="H39" s="7"/>
      <c r="I39" s="7"/>
      <c r="J39" s="7"/>
      <c r="K39" s="7"/>
      <c r="L39" s="7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</row>
    <row r="40" spans="1:99" ht="14.25">
      <c r="A40" s="8"/>
      <c r="B40" s="31"/>
      <c r="C40" s="34"/>
      <c r="D40" s="193"/>
      <c r="E40" s="193"/>
      <c r="F40" s="7"/>
      <c r="G40" s="7"/>
      <c r="H40" s="7"/>
      <c r="I40" s="7"/>
      <c r="J40" s="7"/>
      <c r="K40" s="7"/>
      <c r="L40" s="7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</row>
    <row r="41" spans="1:99" ht="14.25">
      <c r="A41" s="8"/>
      <c r="B41" s="31"/>
      <c r="C41" s="34"/>
      <c r="D41" s="193"/>
      <c r="E41" s="193"/>
      <c r="F41" s="7"/>
      <c r="G41" s="7"/>
      <c r="H41" s="7"/>
      <c r="I41" s="7"/>
      <c r="J41" s="7"/>
      <c r="K41" s="7"/>
      <c r="L41" s="7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</row>
    <row r="42" spans="1:99" ht="14.25">
      <c r="A42" s="8"/>
      <c r="B42" s="7"/>
      <c r="C42" s="14"/>
      <c r="D42" s="172"/>
      <c r="E42" s="172"/>
      <c r="F42" s="7"/>
      <c r="G42" s="7"/>
      <c r="H42" s="7"/>
      <c r="I42" s="7"/>
      <c r="J42" s="7"/>
      <c r="K42" s="7"/>
      <c r="L42" s="7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</row>
    <row r="43" spans="1:99" ht="14.25">
      <c r="B43" s="1"/>
      <c r="C43" s="3"/>
      <c r="D43" s="183"/>
      <c r="E43" s="18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</row>
    <row r="44" spans="1:99" ht="14.25">
      <c r="B44" s="1"/>
      <c r="C44" s="3"/>
      <c r="D44" s="183"/>
      <c r="E44" s="183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</row>
    <row r="45" spans="1:99" ht="14.25">
      <c r="B45" s="1"/>
      <c r="C45" s="3"/>
      <c r="D45" s="183"/>
      <c r="E45" s="18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</row>
    <row r="46" spans="1:99" ht="14.25">
      <c r="B46" s="1"/>
      <c r="C46" s="3"/>
      <c r="D46" s="183"/>
      <c r="E46" s="183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</row>
    <row r="47" spans="1:99" ht="14.25">
      <c r="B47" s="1"/>
      <c r="C47" s="3"/>
      <c r="D47" s="183"/>
      <c r="E47" s="183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</row>
    <row r="48" spans="1:99" ht="14.25">
      <c r="B48" s="1"/>
      <c r="C48" s="3"/>
      <c r="D48" s="183"/>
      <c r="E48" s="183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</row>
    <row r="49" spans="2:99" ht="14.25">
      <c r="B49" s="1"/>
      <c r="C49" s="3"/>
      <c r="D49" s="183"/>
      <c r="E49" s="183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</row>
    <row r="50" spans="2:99" ht="14.25">
      <c r="B50" s="1"/>
      <c r="C50" s="3"/>
      <c r="D50" s="183"/>
      <c r="E50" s="183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</row>
    <row r="51" spans="2:99" ht="14.25">
      <c r="B51" s="1"/>
      <c r="C51" s="3"/>
      <c r="D51" s="183"/>
      <c r="E51" s="183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</row>
    <row r="52" spans="2:99" ht="14.25">
      <c r="B52" s="1"/>
      <c r="C52" s="3"/>
      <c r="D52" s="183"/>
      <c r="E52" s="183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</row>
    <row r="53" spans="2:99" ht="14.25">
      <c r="B53" s="1"/>
      <c r="C53" s="3"/>
      <c r="D53" s="183"/>
      <c r="E53" s="183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</row>
    <row r="54" spans="2:99" ht="14.25">
      <c r="B54" s="1"/>
      <c r="C54" s="3"/>
      <c r="D54" s="183"/>
      <c r="E54" s="183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</row>
    <row r="55" spans="2:99" ht="14.25">
      <c r="B55" s="1"/>
      <c r="C55" s="3"/>
      <c r="D55" s="183"/>
      <c r="E55" s="183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</row>
    <row r="56" spans="2:99" ht="14.25">
      <c r="B56" s="1"/>
      <c r="C56" s="3"/>
      <c r="D56" s="183"/>
      <c r="E56" s="183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</row>
    <row r="57" spans="2:99" ht="14.25">
      <c r="B57" s="1"/>
      <c r="C57" s="3"/>
      <c r="D57" s="183"/>
      <c r="E57" s="183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</row>
    <row r="58" spans="2:99" ht="14.25">
      <c r="B58" s="1"/>
      <c r="C58" s="3"/>
      <c r="D58" s="183"/>
      <c r="E58" s="183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</row>
    <row r="59" spans="2:99" ht="14.25">
      <c r="B59" s="1"/>
      <c r="C59" s="3"/>
      <c r="D59" s="183"/>
      <c r="E59" s="183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</row>
    <row r="60" spans="2:99" ht="14.25">
      <c r="B60" s="1"/>
      <c r="C60" s="3"/>
      <c r="D60" s="183"/>
      <c r="E60" s="183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</row>
    <row r="61" spans="2:99" ht="14.25">
      <c r="B61" s="1"/>
      <c r="C61" s="3"/>
      <c r="D61" s="183"/>
      <c r="E61" s="183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</row>
    <row r="62" spans="2:99" ht="14.25">
      <c r="B62" s="1"/>
      <c r="C62" s="3"/>
      <c r="D62" s="183"/>
      <c r="E62" s="183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</row>
    <row r="63" spans="2:99" ht="14.25">
      <c r="B63" s="1"/>
      <c r="C63" s="3"/>
      <c r="D63" s="183"/>
      <c r="E63" s="183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</row>
    <row r="64" spans="2:99" ht="14.25">
      <c r="B64" s="1"/>
      <c r="C64" s="3"/>
      <c r="D64" s="183"/>
      <c r="E64" s="183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</row>
    <row r="65" spans="2:99" ht="14.25">
      <c r="B65" s="1"/>
      <c r="C65" s="3"/>
      <c r="D65" s="183"/>
      <c r="E65" s="183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</row>
    <row r="66" spans="2:99" ht="14.25">
      <c r="B66" s="1"/>
      <c r="C66" s="3"/>
      <c r="D66" s="183"/>
      <c r="E66" s="183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</row>
    <row r="67" spans="2:99" ht="14.25">
      <c r="B67" s="1"/>
      <c r="C67" s="3"/>
      <c r="D67" s="183"/>
      <c r="E67" s="183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</row>
    <row r="68" spans="2:99" ht="14.25">
      <c r="B68" s="1"/>
      <c r="C68" s="3"/>
      <c r="D68" s="183"/>
      <c r="E68" s="183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</row>
    <row r="69" spans="2:99" ht="14.25">
      <c r="B69" s="1"/>
      <c r="C69" s="3"/>
      <c r="D69" s="183"/>
      <c r="E69" s="183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</row>
    <row r="70" spans="2:99" ht="14.25">
      <c r="B70" s="1"/>
      <c r="C70" s="3"/>
      <c r="D70" s="183"/>
      <c r="E70" s="183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</row>
    <row r="71" spans="2:99" ht="14.25">
      <c r="B71" s="1"/>
      <c r="C71" s="3"/>
      <c r="D71" s="183"/>
      <c r="E71" s="183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</row>
    <row r="72" spans="2:99" ht="14.25">
      <c r="B72" s="1"/>
      <c r="C72" s="3"/>
      <c r="D72" s="183"/>
      <c r="E72" s="183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/>
    </row>
    <row r="73" spans="2:99" ht="14.25">
      <c r="B73" s="1"/>
      <c r="C73" s="3"/>
      <c r="D73" s="183"/>
      <c r="E73" s="183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</row>
    <row r="74" spans="2:99" ht="14.25">
      <c r="B74" s="1"/>
      <c r="C74" s="3"/>
      <c r="D74" s="183"/>
      <c r="E74" s="183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</row>
    <row r="75" spans="2:99" ht="14.25">
      <c r="B75" s="1"/>
      <c r="C75" s="3"/>
      <c r="D75" s="183"/>
      <c r="E75" s="183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  <c r="CU75" s="1"/>
    </row>
    <row r="76" spans="2:99" ht="14.25">
      <c r="B76" s="1"/>
      <c r="C76" s="3"/>
      <c r="D76" s="183"/>
      <c r="E76" s="183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1"/>
      <c r="CU76" s="1"/>
    </row>
    <row r="77" spans="2:99" ht="14.25">
      <c r="B77" s="1"/>
      <c r="C77" s="3"/>
      <c r="D77" s="183"/>
      <c r="E77" s="183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1"/>
      <c r="CS77" s="1"/>
      <c r="CT77" s="1"/>
      <c r="CU77" s="1"/>
    </row>
    <row r="78" spans="2:99" ht="14.25">
      <c r="B78" s="1"/>
      <c r="C78" s="3"/>
      <c r="D78" s="183"/>
      <c r="E78" s="183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1"/>
      <c r="CS78" s="1"/>
      <c r="CT78" s="1"/>
      <c r="CU78" s="1"/>
    </row>
    <row r="79" spans="2:99" ht="14.25">
      <c r="B79" s="1"/>
      <c r="C79" s="3"/>
      <c r="D79" s="183"/>
      <c r="E79" s="183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1"/>
      <c r="CR79" s="1"/>
      <c r="CS79" s="1"/>
      <c r="CT79" s="1"/>
      <c r="CU79" s="1"/>
    </row>
    <row r="80" spans="2:99" ht="14.25">
      <c r="B80" s="1"/>
      <c r="C80" s="3"/>
      <c r="D80" s="183"/>
      <c r="E80" s="183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1"/>
      <c r="CS80" s="1"/>
      <c r="CT80" s="1"/>
      <c r="CU80" s="1"/>
    </row>
    <row r="81" spans="2:99" ht="14.25">
      <c r="B81" s="1"/>
      <c r="C81" s="3"/>
      <c r="D81" s="183"/>
      <c r="E81" s="183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1"/>
      <c r="CS81" s="1"/>
      <c r="CT81" s="1"/>
      <c r="CU81" s="1"/>
    </row>
    <row r="82" spans="2:99" ht="14.25">
      <c r="B82" s="1"/>
      <c r="C82" s="3"/>
      <c r="D82" s="183"/>
      <c r="E82" s="183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1"/>
      <c r="CR82" s="1"/>
      <c r="CS82" s="1"/>
      <c r="CT82" s="1"/>
      <c r="CU82" s="1"/>
    </row>
    <row r="83" spans="2:99" ht="14.25">
      <c r="B83" s="1"/>
      <c r="C83" s="3"/>
      <c r="D83" s="183"/>
      <c r="E83" s="183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1"/>
      <c r="CR83" s="1"/>
      <c r="CS83" s="1"/>
      <c r="CT83" s="1"/>
      <c r="CU83" s="1"/>
    </row>
    <row r="84" spans="2:99" ht="14.25">
      <c r="B84" s="1"/>
      <c r="C84" s="3"/>
      <c r="D84" s="183"/>
      <c r="E84" s="183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1"/>
      <c r="CR84" s="1"/>
      <c r="CS84" s="1"/>
      <c r="CT84" s="1"/>
      <c r="CU84" s="1"/>
    </row>
    <row r="85" spans="2:99" ht="14.25">
      <c r="B85" s="1"/>
      <c r="C85" s="3"/>
      <c r="D85" s="183"/>
      <c r="E85" s="183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1"/>
      <c r="CR85" s="1"/>
      <c r="CS85" s="1"/>
      <c r="CT85" s="1"/>
      <c r="CU85" s="1"/>
    </row>
    <row r="86" spans="2:99" ht="14.25">
      <c r="B86" s="1"/>
      <c r="C86" s="3"/>
      <c r="D86" s="183"/>
      <c r="E86" s="183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1"/>
      <c r="CR86" s="1"/>
      <c r="CS86" s="1"/>
      <c r="CT86" s="1"/>
      <c r="CU86" s="1"/>
    </row>
    <row r="87" spans="2:99" ht="14.25">
      <c r="B87" s="1"/>
      <c r="C87" s="3"/>
      <c r="D87" s="183"/>
      <c r="E87" s="183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1"/>
      <c r="CR87" s="1"/>
      <c r="CS87" s="1"/>
      <c r="CT87" s="1"/>
      <c r="CU87" s="1"/>
    </row>
    <row r="88" spans="2:99" ht="14.25">
      <c r="B88" s="1"/>
      <c r="C88" s="3"/>
      <c r="D88" s="183"/>
      <c r="E88" s="183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1"/>
      <c r="CR88" s="1"/>
      <c r="CS88" s="1"/>
      <c r="CT88" s="1"/>
      <c r="CU88" s="1"/>
    </row>
    <row r="89" spans="2:99" ht="14.25">
      <c r="B89" s="1"/>
      <c r="C89" s="3"/>
      <c r="D89" s="183"/>
      <c r="E89" s="183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1"/>
      <c r="CR89" s="1"/>
      <c r="CS89" s="1"/>
      <c r="CT89" s="1"/>
      <c r="CU89" s="1"/>
    </row>
    <row r="90" spans="2:99" ht="14.25">
      <c r="B90" s="1"/>
      <c r="C90" s="3"/>
      <c r="D90" s="183"/>
      <c r="E90" s="183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1"/>
      <c r="CR90" s="1"/>
      <c r="CS90" s="1"/>
      <c r="CT90" s="1"/>
      <c r="CU90" s="1"/>
    </row>
    <row r="91" spans="2:99" ht="14.25">
      <c r="B91" s="1"/>
      <c r="C91" s="3"/>
      <c r="D91" s="183"/>
      <c r="E91" s="183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1"/>
      <c r="CR91" s="1"/>
      <c r="CS91" s="1"/>
      <c r="CT91" s="1"/>
      <c r="CU91" s="1"/>
    </row>
    <row r="92" spans="2:99" ht="14.25">
      <c r="B92" s="1"/>
      <c r="C92" s="3"/>
      <c r="D92" s="183"/>
      <c r="E92" s="183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1"/>
      <c r="CR92" s="1"/>
      <c r="CS92" s="1"/>
      <c r="CT92" s="1"/>
      <c r="CU92" s="1"/>
    </row>
    <row r="93" spans="2:99" ht="14.25">
      <c r="B93" s="1"/>
      <c r="C93" s="3"/>
      <c r="D93" s="183"/>
      <c r="E93" s="183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1"/>
      <c r="CR93" s="1"/>
      <c r="CS93" s="1"/>
      <c r="CT93" s="1"/>
      <c r="CU93" s="1"/>
    </row>
    <row r="94" spans="2:99" ht="14.25">
      <c r="B94" s="1"/>
      <c r="C94" s="3"/>
      <c r="D94" s="183"/>
      <c r="E94" s="183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1"/>
      <c r="CR94" s="1"/>
      <c r="CS94" s="1"/>
      <c r="CT94" s="1"/>
      <c r="CU94" s="1"/>
    </row>
    <row r="95" spans="2:99" ht="14.25">
      <c r="B95" s="1"/>
      <c r="C95" s="3"/>
      <c r="D95" s="183"/>
      <c r="E95" s="183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1"/>
      <c r="CR95" s="1"/>
      <c r="CS95" s="1"/>
      <c r="CT95" s="1"/>
      <c r="CU95" s="1"/>
    </row>
    <row r="96" spans="2:99" ht="14.25">
      <c r="B96" s="1"/>
      <c r="C96" s="3"/>
      <c r="D96" s="183"/>
      <c r="E96" s="183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1"/>
      <c r="CR96" s="1"/>
      <c r="CS96" s="1"/>
      <c r="CT96" s="1"/>
      <c r="CU96" s="1"/>
    </row>
    <row r="97" spans="2:99" ht="14.25">
      <c r="B97" s="1"/>
      <c r="C97" s="3"/>
      <c r="D97" s="183"/>
      <c r="E97" s="183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1"/>
      <c r="CR97" s="1"/>
      <c r="CS97" s="1"/>
      <c r="CT97" s="1"/>
      <c r="CU97" s="1"/>
    </row>
    <row r="98" spans="2:99" ht="14.25">
      <c r="B98" s="1"/>
      <c r="C98" s="3"/>
      <c r="D98" s="183"/>
      <c r="E98" s="183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1"/>
      <c r="CR98" s="1"/>
      <c r="CS98" s="1"/>
      <c r="CT98" s="1"/>
      <c r="CU98" s="1"/>
    </row>
    <row r="99" spans="2:99" ht="14.25">
      <c r="B99" s="1"/>
      <c r="C99" s="3"/>
      <c r="D99" s="183"/>
      <c r="E99" s="183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1"/>
      <c r="CR99" s="1"/>
      <c r="CS99" s="1"/>
      <c r="CT99" s="1"/>
      <c r="CU99" s="1"/>
    </row>
    <row r="100" spans="2:99" ht="14.25">
      <c r="B100" s="1"/>
      <c r="C100" s="3"/>
      <c r="D100" s="183"/>
      <c r="E100" s="183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1"/>
      <c r="CR100" s="1"/>
      <c r="CS100" s="1"/>
      <c r="CT100" s="1"/>
      <c r="CU100" s="1"/>
    </row>
    <row r="101" spans="2:99" ht="14.25">
      <c r="B101" s="1"/>
      <c r="C101" s="3"/>
      <c r="D101" s="183"/>
      <c r="E101" s="183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1"/>
      <c r="CR101" s="1"/>
      <c r="CS101" s="1"/>
      <c r="CT101" s="1"/>
      <c r="CU101" s="1"/>
    </row>
    <row r="102" spans="2:99" ht="14.25">
      <c r="B102" s="1"/>
      <c r="C102" s="3"/>
      <c r="D102" s="183"/>
      <c r="E102" s="183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  <c r="CG102" s="1"/>
      <c r="CH102" s="1"/>
      <c r="CI102" s="1"/>
      <c r="CJ102" s="1"/>
      <c r="CK102" s="1"/>
      <c r="CL102" s="1"/>
      <c r="CM102" s="1"/>
      <c r="CN102" s="1"/>
      <c r="CO102" s="1"/>
      <c r="CP102" s="1"/>
      <c r="CQ102" s="1"/>
      <c r="CR102" s="1"/>
      <c r="CS102" s="1"/>
      <c r="CT102" s="1"/>
      <c r="CU102" s="1"/>
    </row>
    <row r="103" spans="2:99" ht="14.25">
      <c r="B103" s="1"/>
      <c r="C103" s="3"/>
      <c r="D103" s="183"/>
      <c r="E103" s="183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1"/>
      <c r="CQ103" s="1"/>
      <c r="CR103" s="1"/>
      <c r="CS103" s="1"/>
      <c r="CT103" s="1"/>
      <c r="CU103" s="1"/>
    </row>
    <row r="104" spans="2:99" ht="14.25">
      <c r="B104" s="1"/>
      <c r="C104" s="3"/>
      <c r="D104" s="183"/>
      <c r="E104" s="183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1"/>
      <c r="CQ104" s="1"/>
      <c r="CR104" s="1"/>
      <c r="CS104" s="1"/>
      <c r="CT104" s="1"/>
      <c r="CU104" s="1"/>
    </row>
    <row r="105" spans="2:99" ht="14.25">
      <c r="B105" s="1"/>
      <c r="C105" s="3"/>
      <c r="D105" s="183"/>
      <c r="E105" s="183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1"/>
      <c r="CQ105" s="1"/>
      <c r="CR105" s="1"/>
      <c r="CS105" s="1"/>
      <c r="CT105" s="1"/>
      <c r="CU105" s="1"/>
    </row>
    <row r="106" spans="2:99" ht="14.25">
      <c r="B106" s="1"/>
      <c r="C106" s="3"/>
      <c r="D106" s="183"/>
      <c r="E106" s="183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1"/>
      <c r="CQ106" s="1"/>
      <c r="CR106" s="1"/>
      <c r="CS106" s="1"/>
      <c r="CT106" s="1"/>
      <c r="CU106" s="1"/>
    </row>
    <row r="107" spans="2:99" ht="14.25">
      <c r="B107" s="1"/>
      <c r="C107" s="3"/>
      <c r="D107" s="183"/>
      <c r="E107" s="183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1"/>
      <c r="CQ107" s="1"/>
      <c r="CR107" s="1"/>
      <c r="CS107" s="1"/>
      <c r="CT107" s="1"/>
      <c r="CU107" s="1"/>
    </row>
    <row r="108" spans="2:99" ht="14.25">
      <c r="B108" s="1"/>
      <c r="C108" s="3"/>
      <c r="D108" s="183"/>
      <c r="E108" s="183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1"/>
      <c r="CQ108" s="1"/>
      <c r="CR108" s="1"/>
      <c r="CS108" s="1"/>
      <c r="CT108" s="1"/>
      <c r="CU108" s="1"/>
    </row>
    <row r="109" spans="2:99" ht="14.25">
      <c r="B109" s="1"/>
      <c r="C109" s="3"/>
      <c r="D109" s="183"/>
      <c r="E109" s="183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1"/>
      <c r="CQ109" s="1"/>
      <c r="CR109" s="1"/>
      <c r="CS109" s="1"/>
      <c r="CT109" s="1"/>
      <c r="CU109" s="1"/>
    </row>
    <row r="110" spans="2:99" ht="14.25">
      <c r="B110" s="1"/>
      <c r="C110" s="3"/>
      <c r="D110" s="183"/>
      <c r="E110" s="183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1"/>
      <c r="CQ110" s="1"/>
      <c r="CR110" s="1"/>
      <c r="CS110" s="1"/>
      <c r="CT110" s="1"/>
      <c r="CU110" s="1"/>
    </row>
    <row r="111" spans="2:99" ht="14.25">
      <c r="B111" s="1"/>
      <c r="C111" s="3"/>
      <c r="D111" s="183"/>
      <c r="E111" s="183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1"/>
      <c r="CQ111" s="1"/>
      <c r="CR111" s="1"/>
      <c r="CS111" s="1"/>
      <c r="CT111" s="1"/>
      <c r="CU111" s="1"/>
    </row>
    <row r="112" spans="2:99" ht="14.25">
      <c r="B112" s="1"/>
      <c r="C112" s="3"/>
      <c r="D112" s="183"/>
      <c r="E112" s="183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1"/>
      <c r="CR112" s="1"/>
      <c r="CS112" s="1"/>
      <c r="CT112" s="1"/>
      <c r="CU112" s="1"/>
    </row>
    <row r="113" spans="2:99" ht="14.25">
      <c r="B113" s="1"/>
      <c r="C113" s="3"/>
      <c r="D113" s="183"/>
      <c r="E113" s="183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1"/>
      <c r="CR113" s="1"/>
      <c r="CS113" s="1"/>
      <c r="CT113" s="1"/>
      <c r="CU113" s="1"/>
    </row>
    <row r="114" spans="2:99" ht="14.25">
      <c r="B114" s="1"/>
      <c r="C114" s="3"/>
      <c r="D114" s="183"/>
      <c r="E114" s="183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1"/>
      <c r="CR114" s="1"/>
      <c r="CS114" s="1"/>
      <c r="CT114" s="1"/>
      <c r="CU114" s="1"/>
    </row>
    <row r="115" spans="2:99" ht="14.25">
      <c r="B115" s="1"/>
      <c r="C115" s="3"/>
      <c r="D115" s="183"/>
      <c r="E115" s="183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1"/>
      <c r="CQ115" s="1"/>
      <c r="CR115" s="1"/>
      <c r="CS115" s="1"/>
      <c r="CT115" s="1"/>
      <c r="CU115" s="1"/>
    </row>
    <row r="116" spans="2:99" ht="14.25">
      <c r="B116" s="1"/>
      <c r="C116" s="3"/>
      <c r="D116" s="183"/>
      <c r="E116" s="183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1"/>
      <c r="CQ116" s="1"/>
      <c r="CR116" s="1"/>
      <c r="CS116" s="1"/>
      <c r="CT116" s="1"/>
      <c r="CU116" s="1"/>
    </row>
    <row r="117" spans="2:99" ht="14.25">
      <c r="B117" s="1"/>
      <c r="C117" s="3"/>
      <c r="D117" s="183"/>
      <c r="E117" s="183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1"/>
      <c r="CR117" s="1"/>
      <c r="CS117" s="1"/>
      <c r="CT117" s="1"/>
      <c r="CU117" s="1"/>
    </row>
    <row r="118" spans="2:99" ht="14.25">
      <c r="B118" s="1"/>
      <c r="C118" s="3"/>
      <c r="D118" s="183"/>
      <c r="E118" s="183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1"/>
      <c r="CR118" s="1"/>
      <c r="CS118" s="1"/>
      <c r="CT118" s="1"/>
      <c r="CU118" s="1"/>
    </row>
    <row r="119" spans="2:99" ht="14.25">
      <c r="B119" s="1"/>
      <c r="C119" s="3"/>
      <c r="D119" s="183"/>
      <c r="E119" s="183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  <c r="CP119" s="1"/>
      <c r="CQ119" s="1"/>
      <c r="CR119" s="1"/>
      <c r="CS119" s="1"/>
      <c r="CT119" s="1"/>
      <c r="CU119" s="1"/>
    </row>
    <row r="120" spans="2:99" ht="14.25">
      <c r="B120" s="1"/>
      <c r="C120" s="3"/>
      <c r="D120" s="183"/>
      <c r="E120" s="183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1"/>
      <c r="CQ120" s="1"/>
      <c r="CR120" s="1"/>
      <c r="CS120" s="1"/>
      <c r="CT120" s="1"/>
      <c r="CU120" s="1"/>
    </row>
    <row r="121" spans="2:99" ht="14.25">
      <c r="B121" s="1"/>
      <c r="C121" s="3"/>
      <c r="D121" s="183"/>
      <c r="E121" s="183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  <c r="CN121" s="1"/>
      <c r="CO121" s="1"/>
      <c r="CP121" s="1"/>
      <c r="CQ121" s="1"/>
      <c r="CR121" s="1"/>
      <c r="CS121" s="1"/>
      <c r="CT121" s="1"/>
      <c r="CU121" s="1"/>
    </row>
    <row r="122" spans="2:99" ht="14.25">
      <c r="B122" s="1"/>
      <c r="C122" s="3"/>
      <c r="D122" s="183"/>
      <c r="E122" s="183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1"/>
      <c r="CQ122" s="1"/>
      <c r="CR122" s="1"/>
      <c r="CS122" s="1"/>
      <c r="CT122" s="1"/>
      <c r="CU122" s="1"/>
    </row>
    <row r="123" spans="2:99" ht="14.25">
      <c r="B123" s="1"/>
      <c r="C123" s="3"/>
      <c r="D123" s="183"/>
      <c r="E123" s="183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1"/>
      <c r="CQ123" s="1"/>
      <c r="CR123" s="1"/>
      <c r="CS123" s="1"/>
      <c r="CT123" s="1"/>
      <c r="CU123" s="1"/>
    </row>
    <row r="124" spans="2:99" ht="14.25">
      <c r="B124" s="1"/>
      <c r="C124" s="3"/>
      <c r="D124" s="183"/>
      <c r="E124" s="183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1"/>
      <c r="CR124" s="1"/>
      <c r="CS124" s="1"/>
      <c r="CT124" s="1"/>
      <c r="CU124" s="1"/>
    </row>
    <row r="125" spans="2:99" ht="14.25">
      <c r="B125" s="1"/>
      <c r="C125" s="3"/>
      <c r="D125" s="183"/>
      <c r="E125" s="183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1"/>
      <c r="CN125" s="1"/>
      <c r="CO125" s="1"/>
      <c r="CP125" s="1"/>
      <c r="CQ125" s="1"/>
      <c r="CR125" s="1"/>
      <c r="CS125" s="1"/>
      <c r="CT125" s="1"/>
      <c r="CU125" s="1"/>
    </row>
    <row r="126" spans="2:99" ht="14.25">
      <c r="B126" s="1"/>
      <c r="C126" s="3"/>
      <c r="D126" s="183"/>
      <c r="E126" s="183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  <c r="CN126" s="1"/>
      <c r="CO126" s="1"/>
      <c r="CP126" s="1"/>
      <c r="CQ126" s="1"/>
      <c r="CR126" s="1"/>
      <c r="CS126" s="1"/>
      <c r="CT126" s="1"/>
      <c r="CU126" s="1"/>
    </row>
    <row r="127" spans="2:99" ht="14.25">
      <c r="B127" s="1"/>
      <c r="C127" s="3"/>
      <c r="D127" s="183"/>
      <c r="E127" s="183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1"/>
      <c r="CQ127" s="1"/>
      <c r="CR127" s="1"/>
      <c r="CS127" s="1"/>
      <c r="CT127" s="1"/>
      <c r="CU127" s="1"/>
    </row>
    <row r="128" spans="2:99" ht="14.25">
      <c r="B128" s="1"/>
      <c r="C128" s="3"/>
      <c r="D128" s="183"/>
      <c r="E128" s="183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1"/>
      <c r="CQ128" s="1"/>
      <c r="CR128" s="1"/>
      <c r="CS128" s="1"/>
      <c r="CT128" s="1"/>
      <c r="CU128" s="1"/>
    </row>
    <row r="129" spans="2:99" ht="14.25">
      <c r="B129" s="1"/>
      <c r="C129" s="3"/>
      <c r="D129" s="183"/>
      <c r="E129" s="183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1"/>
      <c r="CQ129" s="1"/>
      <c r="CR129" s="1"/>
      <c r="CS129" s="1"/>
      <c r="CT129" s="1"/>
      <c r="CU129" s="1"/>
    </row>
    <row r="130" spans="2:99" ht="14.25">
      <c r="B130" s="1"/>
      <c r="C130" s="3"/>
      <c r="D130" s="183"/>
      <c r="E130" s="183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  <c r="CL130" s="1"/>
      <c r="CM130" s="1"/>
      <c r="CN130" s="1"/>
      <c r="CO130" s="1"/>
      <c r="CP130" s="1"/>
      <c r="CQ130" s="1"/>
      <c r="CR130" s="1"/>
      <c r="CS130" s="1"/>
      <c r="CT130" s="1"/>
      <c r="CU130" s="1"/>
    </row>
    <row r="131" spans="2:99" ht="14.25">
      <c r="B131" s="1"/>
      <c r="C131" s="3"/>
      <c r="D131" s="183"/>
      <c r="E131" s="183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  <c r="CL131" s="1"/>
      <c r="CM131" s="1"/>
      <c r="CN131" s="1"/>
      <c r="CO131" s="1"/>
      <c r="CP131" s="1"/>
      <c r="CQ131" s="1"/>
      <c r="CR131" s="1"/>
      <c r="CS131" s="1"/>
      <c r="CT131" s="1"/>
      <c r="CU131" s="1"/>
    </row>
    <row r="132" spans="2:99" ht="14.25">
      <c r="B132" s="1"/>
      <c r="C132" s="3"/>
      <c r="D132" s="183"/>
      <c r="E132" s="183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  <c r="CL132" s="1"/>
      <c r="CM132" s="1"/>
      <c r="CN132" s="1"/>
      <c r="CO132" s="1"/>
      <c r="CP132" s="1"/>
      <c r="CQ132" s="1"/>
      <c r="CR132" s="1"/>
      <c r="CS132" s="1"/>
      <c r="CT132" s="1"/>
      <c r="CU132" s="1"/>
    </row>
    <row r="133" spans="2:99" ht="14.25">
      <c r="B133" s="1"/>
      <c r="C133" s="3"/>
      <c r="D133" s="183"/>
      <c r="E133" s="183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  <c r="CL133" s="1"/>
      <c r="CM133" s="1"/>
      <c r="CN133" s="1"/>
      <c r="CO133" s="1"/>
      <c r="CP133" s="1"/>
      <c r="CQ133" s="1"/>
      <c r="CR133" s="1"/>
      <c r="CS133" s="1"/>
      <c r="CT133" s="1"/>
      <c r="CU133" s="1"/>
    </row>
    <row r="134" spans="2:99" ht="14.25">
      <c r="B134" s="1"/>
      <c r="C134" s="3"/>
      <c r="D134" s="183"/>
      <c r="E134" s="183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1"/>
      <c r="CC134" s="1"/>
      <c r="CD134" s="1"/>
      <c r="CE134" s="1"/>
      <c r="CF134" s="1"/>
      <c r="CG134" s="1"/>
      <c r="CH134" s="1"/>
      <c r="CI134" s="1"/>
      <c r="CJ134" s="1"/>
      <c r="CK134" s="1"/>
      <c r="CL134" s="1"/>
      <c r="CM134" s="1"/>
      <c r="CN134" s="1"/>
      <c r="CO134" s="1"/>
      <c r="CP134" s="1"/>
      <c r="CQ134" s="1"/>
      <c r="CR134" s="1"/>
      <c r="CS134" s="1"/>
      <c r="CT134" s="1"/>
      <c r="CU134" s="1"/>
    </row>
    <row r="135" spans="2:99" ht="14.25">
      <c r="B135" s="1"/>
      <c r="C135" s="3"/>
      <c r="D135" s="183"/>
      <c r="E135" s="183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  <c r="CL135" s="1"/>
      <c r="CM135" s="1"/>
      <c r="CN135" s="1"/>
      <c r="CO135" s="1"/>
      <c r="CP135" s="1"/>
      <c r="CQ135" s="1"/>
      <c r="CR135" s="1"/>
      <c r="CS135" s="1"/>
      <c r="CT135" s="1"/>
      <c r="CU135" s="1"/>
    </row>
    <row r="136" spans="2:99" ht="14.25">
      <c r="B136" s="1"/>
      <c r="C136" s="3"/>
      <c r="D136" s="183"/>
      <c r="E136" s="183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1"/>
      <c r="CL136" s="1"/>
      <c r="CM136" s="1"/>
      <c r="CN136" s="1"/>
      <c r="CO136" s="1"/>
      <c r="CP136" s="1"/>
      <c r="CQ136" s="1"/>
      <c r="CR136" s="1"/>
      <c r="CS136" s="1"/>
      <c r="CT136" s="1"/>
      <c r="CU136" s="1"/>
    </row>
    <row r="137" spans="2:99" ht="14.25">
      <c r="B137" s="1"/>
      <c r="C137" s="3"/>
      <c r="D137" s="183"/>
      <c r="E137" s="183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1"/>
      <c r="CL137" s="1"/>
      <c r="CM137" s="1"/>
      <c r="CN137" s="1"/>
      <c r="CO137" s="1"/>
      <c r="CP137" s="1"/>
      <c r="CQ137" s="1"/>
      <c r="CR137" s="1"/>
      <c r="CS137" s="1"/>
      <c r="CT137" s="1"/>
      <c r="CU137" s="1"/>
    </row>
    <row r="138" spans="2:99" ht="14.25">
      <c r="B138" s="1"/>
      <c r="C138" s="3"/>
      <c r="D138" s="183"/>
      <c r="E138" s="183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  <c r="CN138" s="1"/>
      <c r="CO138" s="1"/>
      <c r="CP138" s="1"/>
      <c r="CQ138" s="1"/>
      <c r="CR138" s="1"/>
      <c r="CS138" s="1"/>
      <c r="CT138" s="1"/>
      <c r="CU138" s="1"/>
    </row>
    <row r="139" spans="2:99" ht="14.25">
      <c r="B139" s="1"/>
      <c r="C139" s="3"/>
      <c r="D139" s="183"/>
      <c r="E139" s="183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1"/>
      <c r="CL139" s="1"/>
      <c r="CM139" s="1"/>
      <c r="CN139" s="1"/>
      <c r="CO139" s="1"/>
      <c r="CP139" s="1"/>
      <c r="CQ139" s="1"/>
      <c r="CR139" s="1"/>
      <c r="CS139" s="1"/>
      <c r="CT139" s="1"/>
      <c r="CU139" s="1"/>
    </row>
    <row r="140" spans="2:99" ht="14.25">
      <c r="B140" s="1"/>
      <c r="C140" s="3"/>
      <c r="D140" s="183"/>
      <c r="E140" s="183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1"/>
      <c r="CL140" s="1"/>
      <c r="CM140" s="1"/>
      <c r="CN140" s="1"/>
      <c r="CO140" s="1"/>
      <c r="CP140" s="1"/>
      <c r="CQ140" s="1"/>
      <c r="CR140" s="1"/>
      <c r="CS140" s="1"/>
      <c r="CT140" s="1"/>
      <c r="CU140" s="1"/>
    </row>
    <row r="141" spans="2:99" ht="14.25">
      <c r="B141" s="1"/>
      <c r="C141" s="3"/>
      <c r="D141" s="183"/>
      <c r="E141" s="183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1"/>
      <c r="CL141" s="1"/>
      <c r="CM141" s="1"/>
      <c r="CN141" s="1"/>
      <c r="CO141" s="1"/>
      <c r="CP141" s="1"/>
      <c r="CQ141" s="1"/>
      <c r="CR141" s="1"/>
      <c r="CS141" s="1"/>
      <c r="CT141" s="1"/>
      <c r="CU141" s="1"/>
    </row>
    <row r="142" spans="2:99" ht="14.25">
      <c r="B142" s="1"/>
      <c r="C142" s="3"/>
      <c r="D142" s="183"/>
      <c r="E142" s="183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1"/>
      <c r="CL142" s="1"/>
      <c r="CM142" s="1"/>
      <c r="CN142" s="1"/>
      <c r="CO142" s="1"/>
      <c r="CP142" s="1"/>
      <c r="CQ142" s="1"/>
      <c r="CR142" s="1"/>
      <c r="CS142" s="1"/>
      <c r="CT142" s="1"/>
      <c r="CU142" s="1"/>
    </row>
    <row r="143" spans="2:99" ht="14.25">
      <c r="B143" s="1"/>
      <c r="C143" s="3"/>
      <c r="D143" s="183"/>
      <c r="E143" s="183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1"/>
      <c r="CL143" s="1"/>
      <c r="CM143" s="1"/>
      <c r="CN143" s="1"/>
      <c r="CO143" s="1"/>
      <c r="CP143" s="1"/>
      <c r="CQ143" s="1"/>
      <c r="CR143" s="1"/>
      <c r="CS143" s="1"/>
      <c r="CT143" s="1"/>
      <c r="CU143" s="1"/>
    </row>
    <row r="144" spans="2:99" ht="14.25">
      <c r="B144" s="1"/>
      <c r="C144" s="3"/>
      <c r="D144" s="183"/>
      <c r="E144" s="183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1"/>
      <c r="CL144" s="1"/>
      <c r="CM144" s="1"/>
      <c r="CN144" s="1"/>
      <c r="CO144" s="1"/>
      <c r="CP144" s="1"/>
      <c r="CQ144" s="1"/>
      <c r="CR144" s="1"/>
      <c r="CS144" s="1"/>
      <c r="CT144" s="1"/>
      <c r="CU144" s="1"/>
    </row>
    <row r="145" spans="2:99" ht="14.25">
      <c r="B145" s="1"/>
      <c r="C145" s="3"/>
      <c r="D145" s="183"/>
      <c r="E145" s="183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1"/>
      <c r="CL145" s="1"/>
      <c r="CM145" s="1"/>
      <c r="CN145" s="1"/>
      <c r="CO145" s="1"/>
      <c r="CP145" s="1"/>
      <c r="CQ145" s="1"/>
      <c r="CR145" s="1"/>
      <c r="CS145" s="1"/>
      <c r="CT145" s="1"/>
      <c r="CU145" s="1"/>
    </row>
    <row r="146" spans="2:99" ht="14.25">
      <c r="B146" s="1"/>
      <c r="C146" s="3"/>
      <c r="D146" s="183"/>
      <c r="E146" s="183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  <c r="CJ146" s="1"/>
      <c r="CK146" s="1"/>
      <c r="CL146" s="1"/>
      <c r="CM146" s="1"/>
      <c r="CN146" s="1"/>
      <c r="CO146" s="1"/>
      <c r="CP146" s="1"/>
      <c r="CQ146" s="1"/>
      <c r="CR146" s="1"/>
      <c r="CS146" s="1"/>
      <c r="CT146" s="1"/>
      <c r="CU146" s="1"/>
    </row>
    <row r="147" spans="2:99" ht="14.25">
      <c r="B147" s="1"/>
      <c r="C147" s="3"/>
      <c r="D147" s="183"/>
      <c r="E147" s="183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1"/>
      <c r="CL147" s="1"/>
      <c r="CM147" s="1"/>
      <c r="CN147" s="1"/>
      <c r="CO147" s="1"/>
      <c r="CP147" s="1"/>
      <c r="CQ147" s="1"/>
      <c r="CR147" s="1"/>
      <c r="CS147" s="1"/>
      <c r="CT147" s="1"/>
      <c r="CU147" s="1"/>
    </row>
    <row r="148" spans="2:99" ht="14.25">
      <c r="B148" s="1"/>
      <c r="C148" s="3"/>
      <c r="D148" s="183"/>
      <c r="E148" s="183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  <c r="CJ148" s="1"/>
      <c r="CK148" s="1"/>
      <c r="CL148" s="1"/>
      <c r="CM148" s="1"/>
      <c r="CN148" s="1"/>
      <c r="CO148" s="1"/>
      <c r="CP148" s="1"/>
      <c r="CQ148" s="1"/>
      <c r="CR148" s="1"/>
      <c r="CS148" s="1"/>
      <c r="CT148" s="1"/>
      <c r="CU148" s="1"/>
    </row>
    <row r="149" spans="2:99" ht="14.25">
      <c r="B149" s="1"/>
      <c r="C149" s="3"/>
      <c r="D149" s="183"/>
      <c r="E149" s="183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"/>
      <c r="CL149" s="1"/>
      <c r="CM149" s="1"/>
      <c r="CN149" s="1"/>
      <c r="CO149" s="1"/>
      <c r="CP149" s="1"/>
      <c r="CQ149" s="1"/>
      <c r="CR149" s="1"/>
      <c r="CS149" s="1"/>
      <c r="CT149" s="1"/>
      <c r="CU149" s="1"/>
    </row>
    <row r="150" spans="2:99" ht="14.25">
      <c r="B150" s="1"/>
      <c r="C150" s="3"/>
      <c r="D150" s="183"/>
      <c r="E150" s="183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1"/>
      <c r="CP150" s="1"/>
      <c r="CQ150" s="1"/>
      <c r="CR150" s="1"/>
      <c r="CS150" s="1"/>
      <c r="CT150" s="1"/>
      <c r="CU150" s="1"/>
    </row>
    <row r="151" spans="2:99" ht="14.25">
      <c r="B151" s="1"/>
      <c r="C151" s="3"/>
      <c r="D151" s="183"/>
      <c r="E151" s="183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  <c r="CN151" s="1"/>
      <c r="CO151" s="1"/>
      <c r="CP151" s="1"/>
      <c r="CQ151" s="1"/>
      <c r="CR151" s="1"/>
      <c r="CS151" s="1"/>
      <c r="CT151" s="1"/>
      <c r="CU151" s="1"/>
    </row>
    <row r="152" spans="2:99" ht="14.25">
      <c r="B152" s="1"/>
      <c r="C152" s="3"/>
      <c r="D152" s="183"/>
      <c r="E152" s="183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1"/>
      <c r="CQ152" s="1"/>
      <c r="CR152" s="1"/>
      <c r="CS152" s="1"/>
      <c r="CT152" s="1"/>
      <c r="CU152" s="1"/>
    </row>
    <row r="153" spans="2:99" ht="14.25">
      <c r="B153" s="1"/>
      <c r="C153" s="3"/>
      <c r="D153" s="183"/>
      <c r="E153" s="183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1"/>
      <c r="CN153" s="1"/>
      <c r="CO153" s="1"/>
      <c r="CP153" s="1"/>
      <c r="CQ153" s="1"/>
      <c r="CR153" s="1"/>
      <c r="CS153" s="1"/>
      <c r="CT153" s="1"/>
      <c r="CU153" s="1"/>
    </row>
    <row r="154" spans="2:99" ht="14.25">
      <c r="B154" s="1"/>
      <c r="C154" s="3"/>
      <c r="D154" s="183"/>
      <c r="E154" s="183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"/>
      <c r="CL154" s="1"/>
      <c r="CM154" s="1"/>
      <c r="CN154" s="1"/>
      <c r="CO154" s="1"/>
      <c r="CP154" s="1"/>
      <c r="CQ154" s="1"/>
      <c r="CR154" s="1"/>
      <c r="CS154" s="1"/>
      <c r="CT154" s="1"/>
      <c r="CU154" s="1"/>
    </row>
    <row r="155" spans="2:99" ht="14.25">
      <c r="B155" s="1"/>
      <c r="C155" s="3"/>
      <c r="D155" s="183"/>
      <c r="E155" s="183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  <c r="CL155" s="1"/>
      <c r="CM155" s="1"/>
      <c r="CN155" s="1"/>
      <c r="CO155" s="1"/>
      <c r="CP155" s="1"/>
      <c r="CQ155" s="1"/>
      <c r="CR155" s="1"/>
      <c r="CS155" s="1"/>
      <c r="CT155" s="1"/>
      <c r="CU155" s="1"/>
    </row>
    <row r="156" spans="2:99" ht="14.25">
      <c r="B156" s="1"/>
      <c r="C156" s="3"/>
      <c r="D156" s="183"/>
      <c r="E156" s="183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"/>
      <c r="CL156" s="1"/>
      <c r="CM156" s="1"/>
      <c r="CN156" s="1"/>
      <c r="CO156" s="1"/>
      <c r="CP156" s="1"/>
      <c r="CQ156" s="1"/>
      <c r="CR156" s="1"/>
      <c r="CS156" s="1"/>
      <c r="CT156" s="1"/>
      <c r="CU156" s="1"/>
    </row>
    <row r="157" spans="2:99" ht="14.25">
      <c r="B157" s="1"/>
      <c r="C157" s="3"/>
      <c r="D157" s="183"/>
      <c r="E157" s="183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  <c r="CJ157" s="1"/>
      <c r="CK157" s="1"/>
      <c r="CL157" s="1"/>
      <c r="CM157" s="1"/>
      <c r="CN157" s="1"/>
      <c r="CO157" s="1"/>
      <c r="CP157" s="1"/>
      <c r="CQ157" s="1"/>
      <c r="CR157" s="1"/>
      <c r="CS157" s="1"/>
      <c r="CT157" s="1"/>
      <c r="CU157" s="1"/>
    </row>
    <row r="158" spans="2:99" ht="14.25">
      <c r="B158" s="1"/>
      <c r="C158" s="3"/>
      <c r="D158" s="183"/>
      <c r="E158" s="183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  <c r="CJ158" s="1"/>
      <c r="CK158" s="1"/>
      <c r="CL158" s="1"/>
      <c r="CM158" s="1"/>
      <c r="CN158" s="1"/>
      <c r="CO158" s="1"/>
      <c r="CP158" s="1"/>
      <c r="CQ158" s="1"/>
      <c r="CR158" s="1"/>
      <c r="CS158" s="1"/>
      <c r="CT158" s="1"/>
      <c r="CU158" s="1"/>
    </row>
    <row r="159" spans="2:99" ht="14.25">
      <c r="B159" s="1"/>
      <c r="C159" s="3"/>
      <c r="D159" s="183"/>
      <c r="E159" s="183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1"/>
      <c r="CJ159" s="1"/>
      <c r="CK159" s="1"/>
      <c r="CL159" s="1"/>
      <c r="CM159" s="1"/>
      <c r="CN159" s="1"/>
      <c r="CO159" s="1"/>
      <c r="CP159" s="1"/>
      <c r="CQ159" s="1"/>
      <c r="CR159" s="1"/>
      <c r="CS159" s="1"/>
      <c r="CT159" s="1"/>
      <c r="CU159" s="1"/>
    </row>
    <row r="160" spans="2:99" ht="14.25">
      <c r="B160" s="1"/>
      <c r="C160" s="3"/>
      <c r="D160" s="183"/>
      <c r="E160" s="183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1"/>
      <c r="CJ160" s="1"/>
      <c r="CK160" s="1"/>
      <c r="CL160" s="1"/>
      <c r="CM160" s="1"/>
      <c r="CN160" s="1"/>
      <c r="CO160" s="1"/>
      <c r="CP160" s="1"/>
      <c r="CQ160" s="1"/>
      <c r="CR160" s="1"/>
      <c r="CS160" s="1"/>
      <c r="CT160" s="1"/>
      <c r="CU160" s="1"/>
    </row>
    <row r="161" spans="2:99" ht="14.25">
      <c r="B161" s="1"/>
      <c r="C161" s="3"/>
      <c r="D161" s="183"/>
      <c r="E161" s="183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1"/>
      <c r="CJ161" s="1"/>
      <c r="CK161" s="1"/>
      <c r="CL161" s="1"/>
      <c r="CM161" s="1"/>
      <c r="CN161" s="1"/>
      <c r="CO161" s="1"/>
      <c r="CP161" s="1"/>
      <c r="CQ161" s="1"/>
      <c r="CR161" s="1"/>
      <c r="CS161" s="1"/>
      <c r="CT161" s="1"/>
      <c r="CU161" s="1"/>
    </row>
    <row r="162" spans="2:99" ht="14.25">
      <c r="B162" s="1"/>
      <c r="C162" s="3"/>
      <c r="D162" s="183"/>
      <c r="E162" s="183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1"/>
      <c r="CJ162" s="1"/>
      <c r="CK162" s="1"/>
      <c r="CL162" s="1"/>
      <c r="CM162" s="1"/>
      <c r="CN162" s="1"/>
      <c r="CO162" s="1"/>
      <c r="CP162" s="1"/>
      <c r="CQ162" s="1"/>
      <c r="CR162" s="1"/>
      <c r="CS162" s="1"/>
      <c r="CT162" s="1"/>
      <c r="CU162" s="1"/>
    </row>
    <row r="163" spans="2:99" ht="14.25">
      <c r="B163" s="1"/>
      <c r="C163" s="3"/>
      <c r="D163" s="183"/>
      <c r="E163" s="183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1"/>
      <c r="CB163" s="1"/>
      <c r="CC163" s="1"/>
      <c r="CD163" s="1"/>
      <c r="CE163" s="1"/>
      <c r="CF163" s="1"/>
      <c r="CG163" s="1"/>
      <c r="CH163" s="1"/>
      <c r="CI163" s="1"/>
      <c r="CJ163" s="1"/>
      <c r="CK163" s="1"/>
      <c r="CL163" s="1"/>
      <c r="CM163" s="1"/>
      <c r="CN163" s="1"/>
      <c r="CO163" s="1"/>
      <c r="CP163" s="1"/>
      <c r="CQ163" s="1"/>
      <c r="CR163" s="1"/>
      <c r="CS163" s="1"/>
      <c r="CT163" s="1"/>
      <c r="CU163" s="1"/>
    </row>
    <row r="164" spans="2:99" ht="14.25">
      <c r="B164" s="1"/>
      <c r="C164" s="3"/>
      <c r="D164" s="183"/>
      <c r="E164" s="183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1"/>
      <c r="CI164" s="1"/>
      <c r="CJ164" s="1"/>
      <c r="CK164" s="1"/>
      <c r="CL164" s="1"/>
      <c r="CM164" s="1"/>
      <c r="CN164" s="1"/>
      <c r="CO164" s="1"/>
      <c r="CP164" s="1"/>
      <c r="CQ164" s="1"/>
      <c r="CR164" s="1"/>
      <c r="CS164" s="1"/>
      <c r="CT164" s="1"/>
      <c r="CU164" s="1"/>
    </row>
    <row r="165" spans="2:99" ht="14.25">
      <c r="B165" s="1"/>
      <c r="C165" s="3"/>
      <c r="D165" s="183"/>
      <c r="E165" s="183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  <c r="CI165" s="1"/>
      <c r="CJ165" s="1"/>
      <c r="CK165" s="1"/>
      <c r="CL165" s="1"/>
      <c r="CM165" s="1"/>
      <c r="CN165" s="1"/>
      <c r="CO165" s="1"/>
      <c r="CP165" s="1"/>
      <c r="CQ165" s="1"/>
      <c r="CR165" s="1"/>
      <c r="CS165" s="1"/>
      <c r="CT165" s="1"/>
      <c r="CU165" s="1"/>
    </row>
    <row r="166" spans="2:99" ht="14.25">
      <c r="B166" s="1"/>
      <c r="C166" s="3"/>
      <c r="D166" s="183"/>
      <c r="E166" s="183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  <c r="CI166" s="1"/>
      <c r="CJ166" s="1"/>
      <c r="CK166" s="1"/>
      <c r="CL166" s="1"/>
      <c r="CM166" s="1"/>
      <c r="CN166" s="1"/>
      <c r="CO166" s="1"/>
      <c r="CP166" s="1"/>
      <c r="CQ166" s="1"/>
      <c r="CR166" s="1"/>
      <c r="CS166" s="1"/>
      <c r="CT166" s="1"/>
      <c r="CU166" s="1"/>
    </row>
    <row r="167" spans="2:99" ht="14.25">
      <c r="B167" s="1"/>
      <c r="C167" s="3"/>
      <c r="D167" s="183"/>
      <c r="E167" s="183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1"/>
      <c r="CJ167" s="1"/>
      <c r="CK167" s="1"/>
      <c r="CL167" s="1"/>
      <c r="CM167" s="1"/>
      <c r="CN167" s="1"/>
      <c r="CO167" s="1"/>
      <c r="CP167" s="1"/>
      <c r="CQ167" s="1"/>
      <c r="CR167" s="1"/>
      <c r="CS167" s="1"/>
      <c r="CT167" s="1"/>
      <c r="CU167" s="1"/>
    </row>
    <row r="168" spans="2:99" ht="14.25">
      <c r="B168" s="1"/>
      <c r="C168" s="3"/>
      <c r="D168" s="183"/>
      <c r="E168" s="183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1"/>
      <c r="CJ168" s="1"/>
      <c r="CK168" s="1"/>
      <c r="CL168" s="1"/>
      <c r="CM168" s="1"/>
      <c r="CN168" s="1"/>
      <c r="CO168" s="1"/>
      <c r="CP168" s="1"/>
      <c r="CQ168" s="1"/>
      <c r="CR168" s="1"/>
      <c r="CS168" s="1"/>
      <c r="CT168" s="1"/>
      <c r="CU168" s="1"/>
    </row>
    <row r="169" spans="2:99" ht="14.25">
      <c r="B169" s="1"/>
      <c r="C169" s="3"/>
      <c r="D169" s="183"/>
      <c r="E169" s="183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  <c r="CI169" s="1"/>
      <c r="CJ169" s="1"/>
      <c r="CK169" s="1"/>
      <c r="CL169" s="1"/>
      <c r="CM169" s="1"/>
      <c r="CN169" s="1"/>
      <c r="CO169" s="1"/>
      <c r="CP169" s="1"/>
      <c r="CQ169" s="1"/>
      <c r="CR169" s="1"/>
      <c r="CS169" s="1"/>
      <c r="CT169" s="1"/>
      <c r="CU169" s="1"/>
    </row>
    <row r="170" spans="2:99" ht="14.25">
      <c r="B170" s="1"/>
      <c r="C170" s="3"/>
      <c r="D170" s="183"/>
      <c r="E170" s="183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1"/>
      <c r="CJ170" s="1"/>
      <c r="CK170" s="1"/>
      <c r="CL170" s="1"/>
      <c r="CM170" s="1"/>
      <c r="CN170" s="1"/>
      <c r="CO170" s="1"/>
      <c r="CP170" s="1"/>
      <c r="CQ170" s="1"/>
      <c r="CR170" s="1"/>
      <c r="CS170" s="1"/>
      <c r="CT170" s="1"/>
      <c r="CU170" s="1"/>
    </row>
    <row r="171" spans="2:99" ht="14.25">
      <c r="B171" s="1"/>
      <c r="C171" s="3"/>
      <c r="D171" s="183"/>
      <c r="E171" s="183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1"/>
      <c r="CJ171" s="1"/>
      <c r="CK171" s="1"/>
      <c r="CL171" s="1"/>
      <c r="CM171" s="1"/>
      <c r="CN171" s="1"/>
      <c r="CO171" s="1"/>
      <c r="CP171" s="1"/>
      <c r="CQ171" s="1"/>
      <c r="CR171" s="1"/>
      <c r="CS171" s="1"/>
      <c r="CT171" s="1"/>
      <c r="CU171" s="1"/>
    </row>
    <row r="172" spans="2:99" ht="14.25">
      <c r="B172" s="1"/>
      <c r="C172" s="3"/>
      <c r="D172" s="183"/>
      <c r="E172" s="183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1"/>
      <c r="CJ172" s="1"/>
      <c r="CK172" s="1"/>
      <c r="CL172" s="1"/>
      <c r="CM172" s="1"/>
      <c r="CN172" s="1"/>
      <c r="CO172" s="1"/>
      <c r="CP172" s="1"/>
      <c r="CQ172" s="1"/>
      <c r="CR172" s="1"/>
      <c r="CS172" s="1"/>
      <c r="CT172" s="1"/>
      <c r="CU172" s="1"/>
    </row>
    <row r="173" spans="2:99" ht="14.25">
      <c r="B173" s="1"/>
      <c r="C173" s="3"/>
      <c r="D173" s="183"/>
      <c r="E173" s="183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1"/>
      <c r="CJ173" s="1"/>
      <c r="CK173" s="1"/>
      <c r="CL173" s="1"/>
      <c r="CM173" s="1"/>
      <c r="CN173" s="1"/>
      <c r="CO173" s="1"/>
      <c r="CP173" s="1"/>
      <c r="CQ173" s="1"/>
      <c r="CR173" s="1"/>
      <c r="CS173" s="1"/>
      <c r="CT173" s="1"/>
      <c r="CU173" s="1"/>
    </row>
    <row r="174" spans="2:99" ht="14.25">
      <c r="B174" s="1"/>
      <c r="C174" s="3"/>
      <c r="D174" s="183"/>
      <c r="E174" s="183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1"/>
      <c r="CJ174" s="1"/>
      <c r="CK174" s="1"/>
      <c r="CL174" s="1"/>
      <c r="CM174" s="1"/>
      <c r="CN174" s="1"/>
      <c r="CO174" s="1"/>
      <c r="CP174" s="1"/>
      <c r="CQ174" s="1"/>
      <c r="CR174" s="1"/>
      <c r="CS174" s="1"/>
      <c r="CT174" s="1"/>
      <c r="CU174" s="1"/>
    </row>
    <row r="175" spans="2:99" ht="14.25">
      <c r="B175" s="1"/>
      <c r="C175" s="3"/>
      <c r="D175" s="183"/>
      <c r="E175" s="183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1"/>
      <c r="CJ175" s="1"/>
      <c r="CK175" s="1"/>
      <c r="CL175" s="1"/>
      <c r="CM175" s="1"/>
      <c r="CN175" s="1"/>
      <c r="CO175" s="1"/>
      <c r="CP175" s="1"/>
      <c r="CQ175" s="1"/>
      <c r="CR175" s="1"/>
      <c r="CS175" s="1"/>
      <c r="CT175" s="1"/>
      <c r="CU175" s="1"/>
    </row>
    <row r="176" spans="2:99" ht="14.25">
      <c r="B176" s="1"/>
      <c r="C176" s="3"/>
      <c r="D176" s="183"/>
      <c r="E176" s="183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1"/>
      <c r="CL176" s="1"/>
      <c r="CM176" s="1"/>
      <c r="CN176" s="1"/>
      <c r="CO176" s="1"/>
      <c r="CP176" s="1"/>
      <c r="CQ176" s="1"/>
      <c r="CR176" s="1"/>
      <c r="CS176" s="1"/>
      <c r="CT176" s="1"/>
      <c r="CU176" s="1"/>
    </row>
    <row r="177" spans="2:99" ht="14.25">
      <c r="B177" s="1"/>
      <c r="C177" s="3"/>
      <c r="D177" s="183"/>
      <c r="E177" s="183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1"/>
      <c r="CJ177" s="1"/>
      <c r="CK177" s="1"/>
      <c r="CL177" s="1"/>
      <c r="CM177" s="1"/>
      <c r="CN177" s="1"/>
      <c r="CO177" s="1"/>
      <c r="CP177" s="1"/>
      <c r="CQ177" s="1"/>
      <c r="CR177" s="1"/>
      <c r="CS177" s="1"/>
      <c r="CT177" s="1"/>
      <c r="CU177" s="1"/>
    </row>
    <row r="178" spans="2:99" ht="14.25">
      <c r="B178" s="1"/>
      <c r="C178" s="3"/>
      <c r="D178" s="183"/>
      <c r="E178" s="183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1"/>
      <c r="CJ178" s="1"/>
      <c r="CK178" s="1"/>
      <c r="CL178" s="1"/>
      <c r="CM178" s="1"/>
      <c r="CN178" s="1"/>
      <c r="CO178" s="1"/>
      <c r="CP178" s="1"/>
      <c r="CQ178" s="1"/>
      <c r="CR178" s="1"/>
      <c r="CS178" s="1"/>
      <c r="CT178" s="1"/>
      <c r="CU178" s="1"/>
    </row>
    <row r="179" spans="2:99" ht="14.25">
      <c r="B179" s="1"/>
      <c r="C179" s="3"/>
      <c r="D179" s="183"/>
      <c r="E179" s="183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1"/>
      <c r="CJ179" s="1"/>
      <c r="CK179" s="1"/>
      <c r="CL179" s="1"/>
      <c r="CM179" s="1"/>
      <c r="CN179" s="1"/>
      <c r="CO179" s="1"/>
      <c r="CP179" s="1"/>
      <c r="CQ179" s="1"/>
      <c r="CR179" s="1"/>
      <c r="CS179" s="1"/>
      <c r="CT179" s="1"/>
      <c r="CU179" s="1"/>
    </row>
    <row r="180" spans="2:99" ht="14.25">
      <c r="B180" s="1"/>
      <c r="C180" s="3"/>
      <c r="D180" s="183"/>
      <c r="E180" s="183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1"/>
      <c r="CJ180" s="1"/>
      <c r="CK180" s="1"/>
      <c r="CL180" s="1"/>
      <c r="CM180" s="1"/>
      <c r="CN180" s="1"/>
      <c r="CO180" s="1"/>
      <c r="CP180" s="1"/>
      <c r="CQ180" s="1"/>
      <c r="CR180" s="1"/>
      <c r="CS180" s="1"/>
      <c r="CT180" s="1"/>
      <c r="CU180" s="1"/>
    </row>
    <row r="181" spans="2:99" ht="14.25">
      <c r="B181" s="1"/>
      <c r="C181" s="3"/>
      <c r="D181" s="183"/>
      <c r="E181" s="183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1"/>
      <c r="CJ181" s="1"/>
      <c r="CK181" s="1"/>
      <c r="CL181" s="1"/>
      <c r="CM181" s="1"/>
      <c r="CN181" s="1"/>
      <c r="CO181" s="1"/>
      <c r="CP181" s="1"/>
      <c r="CQ181" s="1"/>
      <c r="CR181" s="1"/>
      <c r="CS181" s="1"/>
      <c r="CT181" s="1"/>
      <c r="CU181" s="1"/>
    </row>
    <row r="182" spans="2:99" ht="14.25">
      <c r="B182" s="1"/>
      <c r="C182" s="3"/>
      <c r="D182" s="183"/>
      <c r="E182" s="183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1"/>
      <c r="CJ182" s="1"/>
      <c r="CK182" s="1"/>
      <c r="CL182" s="1"/>
      <c r="CM182" s="1"/>
      <c r="CN182" s="1"/>
      <c r="CO182" s="1"/>
      <c r="CP182" s="1"/>
      <c r="CQ182" s="1"/>
      <c r="CR182" s="1"/>
      <c r="CS182" s="1"/>
      <c r="CT182" s="1"/>
      <c r="CU182" s="1"/>
    </row>
    <row r="183" spans="2:99" ht="14.25">
      <c r="B183" s="1"/>
      <c r="C183" s="3"/>
      <c r="D183" s="183"/>
      <c r="E183" s="183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1"/>
      <c r="CI183" s="1"/>
      <c r="CJ183" s="1"/>
      <c r="CK183" s="1"/>
      <c r="CL183" s="1"/>
      <c r="CM183" s="1"/>
      <c r="CN183" s="1"/>
      <c r="CO183" s="1"/>
      <c r="CP183" s="1"/>
      <c r="CQ183" s="1"/>
      <c r="CR183" s="1"/>
      <c r="CS183" s="1"/>
      <c r="CT183" s="1"/>
      <c r="CU183" s="1"/>
    </row>
    <row r="184" spans="2:99" ht="14.25">
      <c r="B184" s="1"/>
      <c r="C184" s="3"/>
      <c r="D184" s="183"/>
      <c r="E184" s="183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  <c r="CI184" s="1"/>
      <c r="CJ184" s="1"/>
      <c r="CK184" s="1"/>
      <c r="CL184" s="1"/>
      <c r="CM184" s="1"/>
      <c r="CN184" s="1"/>
      <c r="CO184" s="1"/>
      <c r="CP184" s="1"/>
      <c r="CQ184" s="1"/>
      <c r="CR184" s="1"/>
      <c r="CS184" s="1"/>
      <c r="CT184" s="1"/>
      <c r="CU184" s="1"/>
    </row>
    <row r="185" spans="2:99" ht="14.25">
      <c r="B185" s="1"/>
      <c r="C185" s="3"/>
      <c r="D185" s="183"/>
      <c r="E185" s="183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1"/>
      <c r="CJ185" s="1"/>
      <c r="CK185" s="1"/>
      <c r="CL185" s="1"/>
      <c r="CM185" s="1"/>
      <c r="CN185" s="1"/>
      <c r="CO185" s="1"/>
      <c r="CP185" s="1"/>
      <c r="CQ185" s="1"/>
      <c r="CR185" s="1"/>
      <c r="CS185" s="1"/>
      <c r="CT185" s="1"/>
      <c r="CU185" s="1"/>
    </row>
    <row r="186" spans="2:99" ht="14.25">
      <c r="B186" s="1"/>
      <c r="C186" s="3"/>
      <c r="D186" s="183"/>
      <c r="E186" s="183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  <c r="CI186" s="1"/>
      <c r="CJ186" s="1"/>
      <c r="CK186" s="1"/>
      <c r="CL186" s="1"/>
      <c r="CM186" s="1"/>
      <c r="CN186" s="1"/>
      <c r="CO186" s="1"/>
      <c r="CP186" s="1"/>
      <c r="CQ186" s="1"/>
      <c r="CR186" s="1"/>
      <c r="CS186" s="1"/>
      <c r="CT186" s="1"/>
      <c r="CU186" s="1"/>
    </row>
    <row r="187" spans="2:99" ht="14.25">
      <c r="B187" s="1"/>
      <c r="C187" s="3"/>
      <c r="D187" s="183"/>
      <c r="E187" s="183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1"/>
      <c r="CI187" s="1"/>
      <c r="CJ187" s="1"/>
      <c r="CK187" s="1"/>
      <c r="CL187" s="1"/>
      <c r="CM187" s="1"/>
      <c r="CN187" s="1"/>
      <c r="CO187" s="1"/>
      <c r="CP187" s="1"/>
      <c r="CQ187" s="1"/>
      <c r="CR187" s="1"/>
      <c r="CS187" s="1"/>
      <c r="CT187" s="1"/>
      <c r="CU187" s="1"/>
    </row>
    <row r="188" spans="2:99" ht="14.25">
      <c r="B188" s="1"/>
      <c r="C188" s="3"/>
      <c r="D188" s="183"/>
      <c r="E188" s="183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1"/>
      <c r="CI188" s="1"/>
      <c r="CJ188" s="1"/>
      <c r="CK188" s="1"/>
      <c r="CL188" s="1"/>
      <c r="CM188" s="1"/>
      <c r="CN188" s="1"/>
      <c r="CO188" s="1"/>
      <c r="CP188" s="1"/>
      <c r="CQ188" s="1"/>
      <c r="CR188" s="1"/>
      <c r="CS188" s="1"/>
      <c r="CT188" s="1"/>
      <c r="CU188" s="1"/>
    </row>
    <row r="189" spans="2:99" ht="14.25">
      <c r="B189" s="1"/>
      <c r="C189" s="3"/>
      <c r="D189" s="183"/>
      <c r="E189" s="183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1"/>
      <c r="CJ189" s="1"/>
      <c r="CK189" s="1"/>
      <c r="CL189" s="1"/>
      <c r="CM189" s="1"/>
      <c r="CN189" s="1"/>
      <c r="CO189" s="1"/>
      <c r="CP189" s="1"/>
      <c r="CQ189" s="1"/>
      <c r="CR189" s="1"/>
      <c r="CS189" s="1"/>
      <c r="CT189" s="1"/>
      <c r="CU189" s="1"/>
    </row>
    <row r="190" spans="2:99" ht="14.25">
      <c r="B190" s="1"/>
      <c r="C190" s="3"/>
      <c r="D190" s="183"/>
      <c r="E190" s="183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1"/>
      <c r="CJ190" s="1"/>
      <c r="CK190" s="1"/>
      <c r="CL190" s="1"/>
      <c r="CM190" s="1"/>
      <c r="CN190" s="1"/>
      <c r="CO190" s="1"/>
      <c r="CP190" s="1"/>
      <c r="CQ190" s="1"/>
      <c r="CR190" s="1"/>
      <c r="CS190" s="1"/>
      <c r="CT190" s="1"/>
      <c r="CU190" s="1"/>
    </row>
    <row r="191" spans="2:99" ht="14.25">
      <c r="B191" s="1"/>
      <c r="C191" s="3"/>
      <c r="D191" s="183"/>
      <c r="E191" s="183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  <c r="CI191" s="1"/>
      <c r="CJ191" s="1"/>
      <c r="CK191" s="1"/>
      <c r="CL191" s="1"/>
      <c r="CM191" s="1"/>
      <c r="CN191" s="1"/>
      <c r="CO191" s="1"/>
      <c r="CP191" s="1"/>
      <c r="CQ191" s="1"/>
      <c r="CR191" s="1"/>
      <c r="CS191" s="1"/>
      <c r="CT191" s="1"/>
      <c r="CU191" s="1"/>
    </row>
    <row r="192" spans="2:99" ht="14.25">
      <c r="B192" s="1"/>
      <c r="C192" s="3"/>
      <c r="D192" s="183"/>
      <c r="E192" s="183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1"/>
      <c r="CJ192" s="1"/>
      <c r="CK192" s="1"/>
      <c r="CL192" s="1"/>
      <c r="CM192" s="1"/>
      <c r="CN192" s="1"/>
      <c r="CO192" s="1"/>
      <c r="CP192" s="1"/>
      <c r="CQ192" s="1"/>
      <c r="CR192" s="1"/>
      <c r="CS192" s="1"/>
      <c r="CT192" s="1"/>
      <c r="CU192" s="1"/>
    </row>
    <row r="193" spans="2:99" ht="14.25">
      <c r="B193" s="1"/>
      <c r="C193" s="3"/>
      <c r="D193" s="183"/>
      <c r="E193" s="183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1"/>
      <c r="CJ193" s="1"/>
      <c r="CK193" s="1"/>
      <c r="CL193" s="1"/>
      <c r="CM193" s="1"/>
      <c r="CN193" s="1"/>
      <c r="CO193" s="1"/>
      <c r="CP193" s="1"/>
      <c r="CQ193" s="1"/>
      <c r="CR193" s="1"/>
      <c r="CS193" s="1"/>
      <c r="CT193" s="1"/>
      <c r="CU193" s="1"/>
    </row>
    <row r="194" spans="2:99" ht="14.25">
      <c r="B194" s="1"/>
      <c r="C194" s="3"/>
      <c r="D194" s="183"/>
      <c r="E194" s="183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  <c r="BM194" s="1"/>
      <c r="BN194" s="1"/>
      <c r="BO194" s="1"/>
      <c r="BP194" s="1"/>
      <c r="BQ194" s="1"/>
      <c r="BR194" s="1"/>
      <c r="BS194" s="1"/>
      <c r="BT194" s="1"/>
      <c r="BU194" s="1"/>
      <c r="BV194" s="1"/>
      <c r="BW194" s="1"/>
      <c r="BX194" s="1"/>
      <c r="BY194" s="1"/>
      <c r="BZ194" s="1"/>
      <c r="CA194" s="1"/>
      <c r="CB194" s="1"/>
      <c r="CC194" s="1"/>
      <c r="CD194" s="1"/>
      <c r="CE194" s="1"/>
      <c r="CF194" s="1"/>
      <c r="CG194" s="1"/>
      <c r="CH194" s="1"/>
      <c r="CI194" s="1"/>
      <c r="CJ194" s="1"/>
      <c r="CK194" s="1"/>
      <c r="CL194" s="1"/>
      <c r="CM194" s="1"/>
      <c r="CN194" s="1"/>
      <c r="CO194" s="1"/>
      <c r="CP194" s="1"/>
      <c r="CQ194" s="1"/>
      <c r="CR194" s="1"/>
      <c r="CS194" s="1"/>
      <c r="CT194" s="1"/>
      <c r="CU194" s="1"/>
    </row>
    <row r="195" spans="2:99" ht="14.25">
      <c r="B195" s="1"/>
      <c r="C195" s="3"/>
      <c r="D195" s="183"/>
      <c r="E195" s="183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  <c r="CH195" s="1"/>
      <c r="CI195" s="1"/>
      <c r="CJ195" s="1"/>
      <c r="CK195" s="1"/>
      <c r="CL195" s="1"/>
      <c r="CM195" s="1"/>
      <c r="CN195" s="1"/>
      <c r="CO195" s="1"/>
      <c r="CP195" s="1"/>
      <c r="CQ195" s="1"/>
      <c r="CR195" s="1"/>
      <c r="CS195" s="1"/>
      <c r="CT195" s="1"/>
      <c r="CU195" s="1"/>
    </row>
    <row r="196" spans="2:99" ht="14.25">
      <c r="B196" s="1"/>
      <c r="C196" s="3"/>
      <c r="D196" s="183"/>
      <c r="E196" s="183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  <c r="CI196" s="1"/>
      <c r="CJ196" s="1"/>
      <c r="CK196" s="1"/>
      <c r="CL196" s="1"/>
      <c r="CM196" s="1"/>
      <c r="CN196" s="1"/>
      <c r="CO196" s="1"/>
      <c r="CP196" s="1"/>
      <c r="CQ196" s="1"/>
      <c r="CR196" s="1"/>
      <c r="CS196" s="1"/>
      <c r="CT196" s="1"/>
      <c r="CU196" s="1"/>
    </row>
    <row r="197" spans="2:99" ht="14.25">
      <c r="B197" s="1"/>
      <c r="C197" s="3"/>
      <c r="D197" s="183"/>
      <c r="E197" s="183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1"/>
      <c r="CJ197" s="1"/>
      <c r="CK197" s="1"/>
      <c r="CL197" s="1"/>
      <c r="CM197" s="1"/>
      <c r="CN197" s="1"/>
      <c r="CO197" s="1"/>
      <c r="CP197" s="1"/>
      <c r="CQ197" s="1"/>
      <c r="CR197" s="1"/>
      <c r="CS197" s="1"/>
      <c r="CT197" s="1"/>
      <c r="CU197" s="1"/>
    </row>
    <row r="198" spans="2:99" ht="14.25">
      <c r="B198" s="1"/>
      <c r="C198" s="3"/>
      <c r="D198" s="183"/>
      <c r="E198" s="183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1"/>
      <c r="CJ198" s="1"/>
      <c r="CK198" s="1"/>
      <c r="CL198" s="1"/>
      <c r="CM198" s="1"/>
      <c r="CN198" s="1"/>
      <c r="CO198" s="1"/>
      <c r="CP198" s="1"/>
      <c r="CQ198" s="1"/>
      <c r="CR198" s="1"/>
      <c r="CS198" s="1"/>
      <c r="CT198" s="1"/>
      <c r="CU198" s="1"/>
    </row>
    <row r="199" spans="2:99" ht="14.25">
      <c r="B199" s="1"/>
      <c r="C199" s="3"/>
      <c r="D199" s="183"/>
      <c r="E199" s="183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  <c r="CJ199" s="1"/>
      <c r="CK199" s="1"/>
      <c r="CL199" s="1"/>
      <c r="CM199" s="1"/>
      <c r="CN199" s="1"/>
      <c r="CO199" s="1"/>
      <c r="CP199" s="1"/>
      <c r="CQ199" s="1"/>
      <c r="CR199" s="1"/>
      <c r="CS199" s="1"/>
      <c r="CT199" s="1"/>
      <c r="CU199" s="1"/>
    </row>
    <row r="200" spans="2:99" ht="14.25">
      <c r="B200" s="1"/>
      <c r="C200" s="3"/>
      <c r="D200" s="183"/>
      <c r="E200" s="183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1"/>
      <c r="CJ200" s="1"/>
      <c r="CK200" s="1"/>
      <c r="CL200" s="1"/>
      <c r="CM200" s="1"/>
      <c r="CN200" s="1"/>
      <c r="CO200" s="1"/>
      <c r="CP200" s="1"/>
      <c r="CQ200" s="1"/>
      <c r="CR200" s="1"/>
      <c r="CS200" s="1"/>
      <c r="CT200" s="1"/>
      <c r="CU200" s="1"/>
    </row>
    <row r="201" spans="2:99" ht="14.25">
      <c r="B201" s="1"/>
      <c r="C201" s="3"/>
      <c r="D201" s="183"/>
      <c r="E201" s="183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"/>
      <c r="CI201" s="1"/>
      <c r="CJ201" s="1"/>
      <c r="CK201" s="1"/>
      <c r="CL201" s="1"/>
      <c r="CM201" s="1"/>
      <c r="CN201" s="1"/>
      <c r="CO201" s="1"/>
      <c r="CP201" s="1"/>
      <c r="CQ201" s="1"/>
      <c r="CR201" s="1"/>
      <c r="CS201" s="1"/>
      <c r="CT201" s="1"/>
      <c r="CU201" s="1"/>
    </row>
    <row r="202" spans="2:99" ht="14.25">
      <c r="B202" s="1"/>
      <c r="C202" s="3"/>
      <c r="D202" s="183"/>
      <c r="E202" s="183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1"/>
      <c r="CI202" s="1"/>
      <c r="CJ202" s="1"/>
      <c r="CK202" s="1"/>
      <c r="CL202" s="1"/>
      <c r="CM202" s="1"/>
      <c r="CN202" s="1"/>
      <c r="CO202" s="1"/>
      <c r="CP202" s="1"/>
      <c r="CQ202" s="1"/>
      <c r="CR202" s="1"/>
      <c r="CS202" s="1"/>
      <c r="CT202" s="1"/>
      <c r="CU202" s="1"/>
    </row>
    <row r="203" spans="2:99" ht="14.25">
      <c r="B203" s="1"/>
      <c r="C203" s="3"/>
      <c r="D203" s="183"/>
      <c r="E203" s="183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  <c r="CF203" s="1"/>
      <c r="CG203" s="1"/>
      <c r="CH203" s="1"/>
      <c r="CI203" s="1"/>
      <c r="CJ203" s="1"/>
      <c r="CK203" s="1"/>
      <c r="CL203" s="1"/>
      <c r="CM203" s="1"/>
      <c r="CN203" s="1"/>
      <c r="CO203" s="1"/>
      <c r="CP203" s="1"/>
      <c r="CQ203" s="1"/>
      <c r="CR203" s="1"/>
      <c r="CS203" s="1"/>
      <c r="CT203" s="1"/>
      <c r="CU203" s="1"/>
    </row>
    <row r="204" spans="2:99" ht="14.25">
      <c r="B204" s="1"/>
      <c r="C204" s="3"/>
      <c r="D204" s="183"/>
      <c r="E204" s="183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/>
      <c r="CE204" s="1"/>
      <c r="CF204" s="1"/>
      <c r="CG204" s="1"/>
      <c r="CH204" s="1"/>
      <c r="CI204" s="1"/>
      <c r="CJ204" s="1"/>
      <c r="CK204" s="1"/>
      <c r="CL204" s="1"/>
      <c r="CM204" s="1"/>
      <c r="CN204" s="1"/>
      <c r="CO204" s="1"/>
      <c r="CP204" s="1"/>
      <c r="CQ204" s="1"/>
      <c r="CR204" s="1"/>
      <c r="CS204" s="1"/>
      <c r="CT204" s="1"/>
      <c r="CU204" s="1"/>
    </row>
    <row r="205" spans="2:99" ht="14.25">
      <c r="B205" s="1"/>
      <c r="C205" s="3"/>
      <c r="D205" s="183"/>
      <c r="E205" s="183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1"/>
      <c r="CE205" s="1"/>
      <c r="CF205" s="1"/>
      <c r="CG205" s="1"/>
      <c r="CH205" s="1"/>
      <c r="CI205" s="1"/>
      <c r="CJ205" s="1"/>
      <c r="CK205" s="1"/>
      <c r="CL205" s="1"/>
      <c r="CM205" s="1"/>
      <c r="CN205" s="1"/>
      <c r="CO205" s="1"/>
      <c r="CP205" s="1"/>
      <c r="CQ205" s="1"/>
      <c r="CR205" s="1"/>
      <c r="CS205" s="1"/>
      <c r="CT205" s="1"/>
      <c r="CU205" s="1"/>
    </row>
    <row r="206" spans="2:99" ht="14.25">
      <c r="B206" s="1"/>
      <c r="C206" s="3"/>
      <c r="D206" s="183"/>
      <c r="E206" s="183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1"/>
      <c r="CF206" s="1"/>
      <c r="CG206" s="1"/>
      <c r="CH206" s="1"/>
      <c r="CI206" s="1"/>
      <c r="CJ206" s="1"/>
      <c r="CK206" s="1"/>
      <c r="CL206" s="1"/>
      <c r="CM206" s="1"/>
      <c r="CN206" s="1"/>
      <c r="CO206" s="1"/>
      <c r="CP206" s="1"/>
      <c r="CQ206" s="1"/>
      <c r="CR206" s="1"/>
      <c r="CS206" s="1"/>
      <c r="CT206" s="1"/>
      <c r="CU206" s="1"/>
    </row>
    <row r="207" spans="2:99" ht="14.25">
      <c r="B207" s="1"/>
      <c r="C207" s="3"/>
      <c r="D207" s="183"/>
      <c r="E207" s="183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  <c r="CE207" s="1"/>
      <c r="CF207" s="1"/>
      <c r="CG207" s="1"/>
      <c r="CH207" s="1"/>
      <c r="CI207" s="1"/>
      <c r="CJ207" s="1"/>
      <c r="CK207" s="1"/>
      <c r="CL207" s="1"/>
      <c r="CM207" s="1"/>
      <c r="CN207" s="1"/>
      <c r="CO207" s="1"/>
      <c r="CP207" s="1"/>
      <c r="CQ207" s="1"/>
      <c r="CR207" s="1"/>
      <c r="CS207" s="1"/>
      <c r="CT207" s="1"/>
      <c r="CU207" s="1"/>
    </row>
    <row r="208" spans="2:99" ht="14.25">
      <c r="B208" s="1"/>
      <c r="C208" s="3"/>
      <c r="D208" s="183"/>
      <c r="E208" s="183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CE208" s="1"/>
      <c r="CF208" s="1"/>
      <c r="CG208" s="1"/>
      <c r="CH208" s="1"/>
      <c r="CI208" s="1"/>
      <c r="CJ208" s="1"/>
      <c r="CK208" s="1"/>
      <c r="CL208" s="1"/>
      <c r="CM208" s="1"/>
      <c r="CN208" s="1"/>
      <c r="CO208" s="1"/>
      <c r="CP208" s="1"/>
      <c r="CQ208" s="1"/>
      <c r="CR208" s="1"/>
      <c r="CS208" s="1"/>
      <c r="CT208" s="1"/>
      <c r="CU208" s="1"/>
    </row>
    <row r="209" spans="2:99" ht="14.25">
      <c r="B209" s="1"/>
      <c r="C209" s="3"/>
      <c r="D209" s="183"/>
      <c r="E209" s="183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  <c r="CE209" s="1"/>
      <c r="CF209" s="1"/>
      <c r="CG209" s="1"/>
      <c r="CH209" s="1"/>
      <c r="CI209" s="1"/>
      <c r="CJ209" s="1"/>
      <c r="CK209" s="1"/>
      <c r="CL209" s="1"/>
      <c r="CM209" s="1"/>
      <c r="CN209" s="1"/>
      <c r="CO209" s="1"/>
      <c r="CP209" s="1"/>
      <c r="CQ209" s="1"/>
      <c r="CR209" s="1"/>
      <c r="CS209" s="1"/>
      <c r="CT209" s="1"/>
      <c r="CU209" s="1"/>
    </row>
    <row r="210" spans="2:99" ht="14.25">
      <c r="B210" s="1"/>
      <c r="C210" s="3"/>
      <c r="D210" s="183"/>
      <c r="E210" s="183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  <c r="CE210" s="1"/>
      <c r="CF210" s="1"/>
      <c r="CG210" s="1"/>
      <c r="CH210" s="1"/>
      <c r="CI210" s="1"/>
      <c r="CJ210" s="1"/>
      <c r="CK210" s="1"/>
      <c r="CL210" s="1"/>
      <c r="CM210" s="1"/>
      <c r="CN210" s="1"/>
      <c r="CO210" s="1"/>
      <c r="CP210" s="1"/>
      <c r="CQ210" s="1"/>
      <c r="CR210" s="1"/>
      <c r="CS210" s="1"/>
      <c r="CT210" s="1"/>
      <c r="CU210" s="1"/>
    </row>
    <row r="211" spans="2:99" ht="14.25">
      <c r="B211" s="1"/>
      <c r="C211" s="3"/>
      <c r="D211" s="183"/>
      <c r="E211" s="183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  <c r="CE211" s="1"/>
      <c r="CF211" s="1"/>
      <c r="CG211" s="1"/>
      <c r="CH211" s="1"/>
      <c r="CI211" s="1"/>
      <c r="CJ211" s="1"/>
      <c r="CK211" s="1"/>
      <c r="CL211" s="1"/>
      <c r="CM211" s="1"/>
      <c r="CN211" s="1"/>
      <c r="CO211" s="1"/>
      <c r="CP211" s="1"/>
      <c r="CQ211" s="1"/>
      <c r="CR211" s="1"/>
      <c r="CS211" s="1"/>
      <c r="CT211" s="1"/>
      <c r="CU211" s="1"/>
    </row>
    <row r="212" spans="2:99" ht="14.25">
      <c r="B212" s="1"/>
      <c r="C212" s="3"/>
      <c r="D212" s="183"/>
      <c r="E212" s="183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  <c r="CE212" s="1"/>
      <c r="CF212" s="1"/>
      <c r="CG212" s="1"/>
      <c r="CH212" s="1"/>
      <c r="CI212" s="1"/>
      <c r="CJ212" s="1"/>
      <c r="CK212" s="1"/>
      <c r="CL212" s="1"/>
      <c r="CM212" s="1"/>
      <c r="CN212" s="1"/>
      <c r="CO212" s="1"/>
      <c r="CP212" s="1"/>
      <c r="CQ212" s="1"/>
      <c r="CR212" s="1"/>
      <c r="CS212" s="1"/>
      <c r="CT212" s="1"/>
      <c r="CU212" s="1"/>
    </row>
    <row r="213" spans="2:99" ht="14.25">
      <c r="B213" s="1"/>
      <c r="C213" s="3"/>
      <c r="D213" s="183"/>
      <c r="E213" s="183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  <c r="CE213" s="1"/>
      <c r="CF213" s="1"/>
      <c r="CG213" s="1"/>
      <c r="CH213" s="1"/>
      <c r="CI213" s="1"/>
      <c r="CJ213" s="1"/>
      <c r="CK213" s="1"/>
      <c r="CL213" s="1"/>
      <c r="CM213" s="1"/>
      <c r="CN213" s="1"/>
      <c r="CO213" s="1"/>
      <c r="CP213" s="1"/>
      <c r="CQ213" s="1"/>
      <c r="CR213" s="1"/>
      <c r="CS213" s="1"/>
      <c r="CT213" s="1"/>
      <c r="CU213" s="1"/>
    </row>
    <row r="214" spans="2:99" ht="14.25">
      <c r="B214" s="1"/>
      <c r="C214" s="3"/>
      <c r="D214" s="183"/>
      <c r="E214" s="183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/>
      <c r="CE214" s="1"/>
      <c r="CF214" s="1"/>
      <c r="CG214" s="1"/>
      <c r="CH214" s="1"/>
      <c r="CI214" s="1"/>
      <c r="CJ214" s="1"/>
      <c r="CK214" s="1"/>
      <c r="CL214" s="1"/>
      <c r="CM214" s="1"/>
      <c r="CN214" s="1"/>
      <c r="CO214" s="1"/>
      <c r="CP214" s="1"/>
      <c r="CQ214" s="1"/>
      <c r="CR214" s="1"/>
      <c r="CS214" s="1"/>
      <c r="CT214" s="1"/>
      <c r="CU214" s="1"/>
    </row>
    <row r="215" spans="2:99" ht="14.25">
      <c r="B215" s="1"/>
      <c r="C215" s="3"/>
      <c r="D215" s="183"/>
      <c r="E215" s="183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  <c r="CD215" s="1"/>
      <c r="CE215" s="1"/>
      <c r="CF215" s="1"/>
      <c r="CG215" s="1"/>
      <c r="CH215" s="1"/>
      <c r="CI215" s="1"/>
      <c r="CJ215" s="1"/>
      <c r="CK215" s="1"/>
      <c r="CL215" s="1"/>
      <c r="CM215" s="1"/>
      <c r="CN215" s="1"/>
      <c r="CO215" s="1"/>
      <c r="CP215" s="1"/>
      <c r="CQ215" s="1"/>
      <c r="CR215" s="1"/>
      <c r="CS215" s="1"/>
      <c r="CT215" s="1"/>
      <c r="CU215" s="1"/>
    </row>
    <row r="216" spans="2:99" ht="14.25">
      <c r="B216" s="1"/>
      <c r="C216" s="3"/>
      <c r="D216" s="183"/>
      <c r="E216" s="183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  <c r="CD216" s="1"/>
      <c r="CE216" s="1"/>
      <c r="CF216" s="1"/>
      <c r="CG216" s="1"/>
      <c r="CH216" s="1"/>
      <c r="CI216" s="1"/>
      <c r="CJ216" s="1"/>
      <c r="CK216" s="1"/>
      <c r="CL216" s="1"/>
      <c r="CM216" s="1"/>
      <c r="CN216" s="1"/>
      <c r="CO216" s="1"/>
      <c r="CP216" s="1"/>
      <c r="CQ216" s="1"/>
      <c r="CR216" s="1"/>
      <c r="CS216" s="1"/>
      <c r="CT216" s="1"/>
      <c r="CU216" s="1"/>
    </row>
    <row r="217" spans="2:99" ht="14.25">
      <c r="B217" s="1"/>
      <c r="C217" s="3"/>
      <c r="D217" s="183"/>
      <c r="E217" s="183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  <c r="CD217" s="1"/>
      <c r="CE217" s="1"/>
      <c r="CF217" s="1"/>
      <c r="CG217" s="1"/>
      <c r="CH217" s="1"/>
      <c r="CI217" s="1"/>
      <c r="CJ217" s="1"/>
      <c r="CK217" s="1"/>
      <c r="CL217" s="1"/>
      <c r="CM217" s="1"/>
      <c r="CN217" s="1"/>
      <c r="CO217" s="1"/>
      <c r="CP217" s="1"/>
      <c r="CQ217" s="1"/>
      <c r="CR217" s="1"/>
      <c r="CS217" s="1"/>
      <c r="CT217" s="1"/>
      <c r="CU217" s="1"/>
    </row>
    <row r="218" spans="2:99" ht="14.25">
      <c r="B218" s="1"/>
      <c r="C218" s="3"/>
      <c r="D218" s="183"/>
      <c r="E218" s="183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1"/>
      <c r="CD218" s="1"/>
      <c r="CE218" s="1"/>
      <c r="CF218" s="1"/>
      <c r="CG218" s="1"/>
      <c r="CH218" s="1"/>
      <c r="CI218" s="1"/>
      <c r="CJ218" s="1"/>
      <c r="CK218" s="1"/>
      <c r="CL218" s="1"/>
      <c r="CM218" s="1"/>
      <c r="CN218" s="1"/>
      <c r="CO218" s="1"/>
      <c r="CP218" s="1"/>
      <c r="CQ218" s="1"/>
      <c r="CR218" s="1"/>
      <c r="CS218" s="1"/>
      <c r="CT218" s="1"/>
      <c r="CU218" s="1"/>
    </row>
    <row r="219" spans="2:99" ht="14.25">
      <c r="B219" s="1"/>
      <c r="C219" s="3"/>
      <c r="D219" s="183"/>
      <c r="E219" s="183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  <c r="CD219" s="1"/>
      <c r="CE219" s="1"/>
      <c r="CF219" s="1"/>
      <c r="CG219" s="1"/>
      <c r="CH219" s="1"/>
      <c r="CI219" s="1"/>
      <c r="CJ219" s="1"/>
      <c r="CK219" s="1"/>
      <c r="CL219" s="1"/>
      <c r="CM219" s="1"/>
      <c r="CN219" s="1"/>
      <c r="CO219" s="1"/>
      <c r="CP219" s="1"/>
      <c r="CQ219" s="1"/>
      <c r="CR219" s="1"/>
      <c r="CS219" s="1"/>
      <c r="CT219" s="1"/>
      <c r="CU219" s="1"/>
    </row>
    <row r="220" spans="2:99" ht="14.25">
      <c r="B220" s="1"/>
      <c r="C220" s="3"/>
      <c r="D220" s="183"/>
      <c r="E220" s="183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  <c r="CD220" s="1"/>
      <c r="CE220" s="1"/>
      <c r="CF220" s="1"/>
      <c r="CG220" s="1"/>
      <c r="CH220" s="1"/>
      <c r="CI220" s="1"/>
      <c r="CJ220" s="1"/>
      <c r="CK220" s="1"/>
      <c r="CL220" s="1"/>
      <c r="CM220" s="1"/>
      <c r="CN220" s="1"/>
      <c r="CO220" s="1"/>
      <c r="CP220" s="1"/>
      <c r="CQ220" s="1"/>
      <c r="CR220" s="1"/>
      <c r="CS220" s="1"/>
      <c r="CT220" s="1"/>
      <c r="CU220" s="1"/>
    </row>
    <row r="221" spans="2:99" ht="14.25">
      <c r="B221" s="1"/>
      <c r="C221" s="3"/>
      <c r="D221" s="183"/>
      <c r="E221" s="183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1"/>
      <c r="CD221" s="1"/>
      <c r="CE221" s="1"/>
      <c r="CF221" s="1"/>
      <c r="CG221" s="1"/>
      <c r="CH221" s="1"/>
      <c r="CI221" s="1"/>
      <c r="CJ221" s="1"/>
      <c r="CK221" s="1"/>
      <c r="CL221" s="1"/>
      <c r="CM221" s="1"/>
      <c r="CN221" s="1"/>
      <c r="CO221" s="1"/>
      <c r="CP221" s="1"/>
      <c r="CQ221" s="1"/>
      <c r="CR221" s="1"/>
      <c r="CS221" s="1"/>
      <c r="CT221" s="1"/>
      <c r="CU221" s="1"/>
    </row>
    <row r="222" spans="2:99" ht="14.25">
      <c r="B222" s="1"/>
      <c r="C222" s="3"/>
      <c r="D222" s="183"/>
      <c r="E222" s="183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  <c r="CB222" s="1"/>
      <c r="CC222" s="1"/>
      <c r="CD222" s="1"/>
      <c r="CE222" s="1"/>
      <c r="CF222" s="1"/>
      <c r="CG222" s="1"/>
      <c r="CH222" s="1"/>
      <c r="CI222" s="1"/>
      <c r="CJ222" s="1"/>
      <c r="CK222" s="1"/>
      <c r="CL222" s="1"/>
      <c r="CM222" s="1"/>
      <c r="CN222" s="1"/>
      <c r="CO222" s="1"/>
      <c r="CP222" s="1"/>
      <c r="CQ222" s="1"/>
      <c r="CR222" s="1"/>
      <c r="CS222" s="1"/>
      <c r="CT222" s="1"/>
      <c r="CU222" s="1"/>
    </row>
    <row r="223" spans="2:99" ht="14.25">
      <c r="B223" s="1"/>
      <c r="C223" s="3"/>
      <c r="D223" s="183"/>
      <c r="E223" s="183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  <c r="CB223" s="1"/>
      <c r="CC223" s="1"/>
      <c r="CD223" s="1"/>
      <c r="CE223" s="1"/>
      <c r="CF223" s="1"/>
      <c r="CG223" s="1"/>
      <c r="CH223" s="1"/>
      <c r="CI223" s="1"/>
      <c r="CJ223" s="1"/>
      <c r="CK223" s="1"/>
      <c r="CL223" s="1"/>
      <c r="CM223" s="1"/>
      <c r="CN223" s="1"/>
      <c r="CO223" s="1"/>
      <c r="CP223" s="1"/>
      <c r="CQ223" s="1"/>
      <c r="CR223" s="1"/>
      <c r="CS223" s="1"/>
      <c r="CT223" s="1"/>
      <c r="CU223" s="1"/>
    </row>
    <row r="224" spans="2:99" ht="14.25">
      <c r="B224" s="1"/>
      <c r="C224" s="3"/>
      <c r="D224" s="183"/>
      <c r="E224" s="183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  <c r="CB224" s="1"/>
      <c r="CC224" s="1"/>
      <c r="CD224" s="1"/>
      <c r="CE224" s="1"/>
      <c r="CF224" s="1"/>
      <c r="CG224" s="1"/>
      <c r="CH224" s="1"/>
      <c r="CI224" s="1"/>
      <c r="CJ224" s="1"/>
      <c r="CK224" s="1"/>
      <c r="CL224" s="1"/>
      <c r="CM224" s="1"/>
      <c r="CN224" s="1"/>
      <c r="CO224" s="1"/>
      <c r="CP224" s="1"/>
      <c r="CQ224" s="1"/>
      <c r="CR224" s="1"/>
      <c r="CS224" s="1"/>
      <c r="CT224" s="1"/>
      <c r="CU224" s="1"/>
    </row>
    <row r="225" spans="2:99" ht="14.25">
      <c r="B225" s="1"/>
      <c r="C225" s="3"/>
      <c r="D225" s="183"/>
      <c r="E225" s="183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  <c r="CB225" s="1"/>
      <c r="CC225" s="1"/>
      <c r="CD225" s="1"/>
      <c r="CE225" s="1"/>
      <c r="CF225" s="1"/>
      <c r="CG225" s="1"/>
      <c r="CH225" s="1"/>
      <c r="CI225" s="1"/>
      <c r="CJ225" s="1"/>
      <c r="CK225" s="1"/>
      <c r="CL225" s="1"/>
      <c r="CM225" s="1"/>
      <c r="CN225" s="1"/>
      <c r="CO225" s="1"/>
      <c r="CP225" s="1"/>
      <c r="CQ225" s="1"/>
      <c r="CR225" s="1"/>
      <c r="CS225" s="1"/>
      <c r="CT225" s="1"/>
      <c r="CU225" s="1"/>
    </row>
    <row r="226" spans="2:99" ht="14.25">
      <c r="B226" s="1"/>
      <c r="C226" s="3"/>
      <c r="D226" s="183"/>
      <c r="E226" s="183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  <c r="CB226" s="1"/>
      <c r="CC226" s="1"/>
      <c r="CD226" s="1"/>
      <c r="CE226" s="1"/>
      <c r="CF226" s="1"/>
      <c r="CG226" s="1"/>
      <c r="CH226" s="1"/>
      <c r="CI226" s="1"/>
      <c r="CJ226" s="1"/>
      <c r="CK226" s="1"/>
      <c r="CL226" s="1"/>
      <c r="CM226" s="1"/>
      <c r="CN226" s="1"/>
      <c r="CO226" s="1"/>
      <c r="CP226" s="1"/>
      <c r="CQ226" s="1"/>
      <c r="CR226" s="1"/>
      <c r="CS226" s="1"/>
      <c r="CT226" s="1"/>
      <c r="CU226" s="1"/>
    </row>
    <row r="227" spans="2:99" ht="14.25">
      <c r="B227" s="1"/>
      <c r="C227" s="3"/>
      <c r="D227" s="183"/>
      <c r="E227" s="183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  <c r="CB227" s="1"/>
      <c r="CC227" s="1"/>
      <c r="CD227" s="1"/>
      <c r="CE227" s="1"/>
      <c r="CF227" s="1"/>
      <c r="CG227" s="1"/>
      <c r="CH227" s="1"/>
      <c r="CI227" s="1"/>
      <c r="CJ227" s="1"/>
      <c r="CK227" s="1"/>
      <c r="CL227" s="1"/>
      <c r="CM227" s="1"/>
      <c r="CN227" s="1"/>
      <c r="CO227" s="1"/>
      <c r="CP227" s="1"/>
      <c r="CQ227" s="1"/>
      <c r="CR227" s="1"/>
      <c r="CS227" s="1"/>
      <c r="CT227" s="1"/>
      <c r="CU227" s="1"/>
    </row>
    <row r="228" spans="2:99" ht="14.25">
      <c r="B228" s="1"/>
      <c r="C228" s="3"/>
      <c r="D228" s="183"/>
      <c r="E228" s="183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  <c r="CB228" s="1"/>
      <c r="CC228" s="1"/>
      <c r="CD228" s="1"/>
      <c r="CE228" s="1"/>
      <c r="CF228" s="1"/>
      <c r="CG228" s="1"/>
      <c r="CH228" s="1"/>
      <c r="CI228" s="1"/>
      <c r="CJ228" s="1"/>
      <c r="CK228" s="1"/>
      <c r="CL228" s="1"/>
      <c r="CM228" s="1"/>
      <c r="CN228" s="1"/>
      <c r="CO228" s="1"/>
      <c r="CP228" s="1"/>
      <c r="CQ228" s="1"/>
      <c r="CR228" s="1"/>
      <c r="CS228" s="1"/>
      <c r="CT228" s="1"/>
      <c r="CU228" s="1"/>
    </row>
    <row r="229" spans="2:99" ht="14.25">
      <c r="B229" s="1"/>
      <c r="C229" s="3"/>
      <c r="D229" s="183"/>
      <c r="E229" s="183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  <c r="CB229" s="1"/>
      <c r="CC229" s="1"/>
      <c r="CD229" s="1"/>
      <c r="CE229" s="1"/>
      <c r="CF229" s="1"/>
      <c r="CG229" s="1"/>
      <c r="CH229" s="1"/>
      <c r="CI229" s="1"/>
      <c r="CJ229" s="1"/>
      <c r="CK229" s="1"/>
      <c r="CL229" s="1"/>
      <c r="CM229" s="1"/>
      <c r="CN229" s="1"/>
      <c r="CO229" s="1"/>
      <c r="CP229" s="1"/>
      <c r="CQ229" s="1"/>
      <c r="CR229" s="1"/>
      <c r="CS229" s="1"/>
      <c r="CT229" s="1"/>
      <c r="CU229" s="1"/>
    </row>
    <row r="230" spans="2:99" ht="14.25">
      <c r="B230" s="1"/>
      <c r="C230" s="3"/>
      <c r="D230" s="183"/>
      <c r="E230" s="183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  <c r="CB230" s="1"/>
      <c r="CC230" s="1"/>
      <c r="CD230" s="1"/>
      <c r="CE230" s="1"/>
      <c r="CF230" s="1"/>
      <c r="CG230" s="1"/>
      <c r="CH230" s="1"/>
      <c r="CI230" s="1"/>
      <c r="CJ230" s="1"/>
      <c r="CK230" s="1"/>
      <c r="CL230" s="1"/>
      <c r="CM230" s="1"/>
      <c r="CN230" s="1"/>
      <c r="CO230" s="1"/>
      <c r="CP230" s="1"/>
      <c r="CQ230" s="1"/>
      <c r="CR230" s="1"/>
      <c r="CS230" s="1"/>
      <c r="CT230" s="1"/>
      <c r="CU230" s="1"/>
    </row>
    <row r="231" spans="2:99" ht="14.25">
      <c r="B231" s="1"/>
      <c r="C231" s="3"/>
      <c r="D231" s="183"/>
      <c r="E231" s="183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  <c r="CB231" s="1"/>
      <c r="CC231" s="1"/>
      <c r="CD231" s="1"/>
      <c r="CE231" s="1"/>
      <c r="CF231" s="1"/>
      <c r="CG231" s="1"/>
      <c r="CH231" s="1"/>
      <c r="CI231" s="1"/>
      <c r="CJ231" s="1"/>
      <c r="CK231" s="1"/>
      <c r="CL231" s="1"/>
      <c r="CM231" s="1"/>
      <c r="CN231" s="1"/>
      <c r="CO231" s="1"/>
      <c r="CP231" s="1"/>
      <c r="CQ231" s="1"/>
      <c r="CR231" s="1"/>
      <c r="CS231" s="1"/>
      <c r="CT231" s="1"/>
      <c r="CU231" s="1"/>
    </row>
    <row r="232" spans="2:99" ht="14.25">
      <c r="B232" s="1"/>
      <c r="C232" s="3"/>
      <c r="D232" s="183"/>
      <c r="E232" s="183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  <c r="CB232" s="1"/>
      <c r="CC232" s="1"/>
      <c r="CD232" s="1"/>
      <c r="CE232" s="1"/>
      <c r="CF232" s="1"/>
      <c r="CG232" s="1"/>
      <c r="CH232" s="1"/>
      <c r="CI232" s="1"/>
      <c r="CJ232" s="1"/>
      <c r="CK232" s="1"/>
      <c r="CL232" s="1"/>
      <c r="CM232" s="1"/>
      <c r="CN232" s="1"/>
      <c r="CO232" s="1"/>
      <c r="CP232" s="1"/>
      <c r="CQ232" s="1"/>
      <c r="CR232" s="1"/>
      <c r="CS232" s="1"/>
      <c r="CT232" s="1"/>
      <c r="CU232" s="1"/>
    </row>
    <row r="233" spans="2:99" ht="14.25">
      <c r="B233" s="1"/>
      <c r="C233" s="3"/>
      <c r="D233" s="183"/>
      <c r="E233" s="183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  <c r="CB233" s="1"/>
      <c r="CC233" s="1"/>
      <c r="CD233" s="1"/>
      <c r="CE233" s="1"/>
      <c r="CF233" s="1"/>
      <c r="CG233" s="1"/>
      <c r="CH233" s="1"/>
      <c r="CI233" s="1"/>
      <c r="CJ233" s="1"/>
      <c r="CK233" s="1"/>
      <c r="CL233" s="1"/>
      <c r="CM233" s="1"/>
      <c r="CN233" s="1"/>
      <c r="CO233" s="1"/>
      <c r="CP233" s="1"/>
      <c r="CQ233" s="1"/>
      <c r="CR233" s="1"/>
      <c r="CS233" s="1"/>
      <c r="CT233" s="1"/>
      <c r="CU233" s="1"/>
    </row>
    <row r="234" spans="2:99" ht="14.25">
      <c r="B234" s="1"/>
      <c r="C234" s="3"/>
      <c r="D234" s="183"/>
      <c r="E234" s="183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  <c r="CB234" s="1"/>
      <c r="CC234" s="1"/>
      <c r="CD234" s="1"/>
      <c r="CE234" s="1"/>
      <c r="CF234" s="1"/>
      <c r="CG234" s="1"/>
      <c r="CH234" s="1"/>
      <c r="CI234" s="1"/>
      <c r="CJ234" s="1"/>
      <c r="CK234" s="1"/>
      <c r="CL234" s="1"/>
      <c r="CM234" s="1"/>
      <c r="CN234" s="1"/>
      <c r="CO234" s="1"/>
      <c r="CP234" s="1"/>
      <c r="CQ234" s="1"/>
      <c r="CR234" s="1"/>
      <c r="CS234" s="1"/>
      <c r="CT234" s="1"/>
      <c r="CU234" s="1"/>
    </row>
    <row r="235" spans="2:99" ht="14.25">
      <c r="B235" s="1"/>
      <c r="C235" s="3"/>
      <c r="D235" s="183"/>
      <c r="E235" s="183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  <c r="CB235" s="1"/>
      <c r="CC235" s="1"/>
      <c r="CD235" s="1"/>
      <c r="CE235" s="1"/>
      <c r="CF235" s="1"/>
      <c r="CG235" s="1"/>
      <c r="CH235" s="1"/>
      <c r="CI235" s="1"/>
      <c r="CJ235" s="1"/>
      <c r="CK235" s="1"/>
      <c r="CL235" s="1"/>
      <c r="CM235" s="1"/>
      <c r="CN235" s="1"/>
      <c r="CO235" s="1"/>
      <c r="CP235" s="1"/>
      <c r="CQ235" s="1"/>
      <c r="CR235" s="1"/>
      <c r="CS235" s="1"/>
      <c r="CT235" s="1"/>
      <c r="CU235" s="1"/>
    </row>
    <row r="236" spans="2:99" ht="14.25">
      <c r="B236" s="1"/>
      <c r="C236" s="3"/>
      <c r="D236" s="183"/>
      <c r="E236" s="183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  <c r="CB236" s="1"/>
      <c r="CC236" s="1"/>
      <c r="CD236" s="1"/>
      <c r="CE236" s="1"/>
      <c r="CF236" s="1"/>
      <c r="CG236" s="1"/>
      <c r="CH236" s="1"/>
      <c r="CI236" s="1"/>
      <c r="CJ236" s="1"/>
      <c r="CK236" s="1"/>
      <c r="CL236" s="1"/>
      <c r="CM236" s="1"/>
      <c r="CN236" s="1"/>
      <c r="CO236" s="1"/>
      <c r="CP236" s="1"/>
      <c r="CQ236" s="1"/>
      <c r="CR236" s="1"/>
      <c r="CS236" s="1"/>
      <c r="CT236" s="1"/>
      <c r="CU236" s="1"/>
    </row>
    <row r="237" spans="2:99" ht="14.25">
      <c r="B237" s="1"/>
      <c r="C237" s="3"/>
      <c r="D237" s="183"/>
      <c r="E237" s="183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  <c r="CB237" s="1"/>
      <c r="CC237" s="1"/>
      <c r="CD237" s="1"/>
      <c r="CE237" s="1"/>
      <c r="CF237" s="1"/>
      <c r="CG237" s="1"/>
      <c r="CH237" s="1"/>
      <c r="CI237" s="1"/>
      <c r="CJ237" s="1"/>
      <c r="CK237" s="1"/>
      <c r="CL237" s="1"/>
      <c r="CM237" s="1"/>
      <c r="CN237" s="1"/>
      <c r="CO237" s="1"/>
      <c r="CP237" s="1"/>
      <c r="CQ237" s="1"/>
      <c r="CR237" s="1"/>
      <c r="CS237" s="1"/>
      <c r="CT237" s="1"/>
      <c r="CU237" s="1"/>
    </row>
    <row r="238" spans="2:99" ht="14.25">
      <c r="B238" s="1"/>
      <c r="C238" s="3"/>
      <c r="D238" s="183"/>
      <c r="E238" s="183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  <c r="CB238" s="1"/>
      <c r="CC238" s="1"/>
      <c r="CD238" s="1"/>
      <c r="CE238" s="1"/>
      <c r="CF238" s="1"/>
      <c r="CG238" s="1"/>
      <c r="CH238" s="1"/>
      <c r="CI238" s="1"/>
      <c r="CJ238" s="1"/>
      <c r="CK238" s="1"/>
      <c r="CL238" s="1"/>
      <c r="CM238" s="1"/>
      <c r="CN238" s="1"/>
      <c r="CO238" s="1"/>
      <c r="CP238" s="1"/>
      <c r="CQ238" s="1"/>
      <c r="CR238" s="1"/>
      <c r="CS238" s="1"/>
      <c r="CT238" s="1"/>
      <c r="CU238" s="1"/>
    </row>
    <row r="239" spans="2:99" ht="14.25">
      <c r="B239" s="1"/>
      <c r="C239" s="3"/>
      <c r="D239" s="183"/>
      <c r="E239" s="183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  <c r="CB239" s="1"/>
      <c r="CC239" s="1"/>
      <c r="CD239" s="1"/>
      <c r="CE239" s="1"/>
      <c r="CF239" s="1"/>
      <c r="CG239" s="1"/>
      <c r="CH239" s="1"/>
      <c r="CI239" s="1"/>
      <c r="CJ239" s="1"/>
      <c r="CK239" s="1"/>
      <c r="CL239" s="1"/>
      <c r="CM239" s="1"/>
      <c r="CN239" s="1"/>
      <c r="CO239" s="1"/>
      <c r="CP239" s="1"/>
      <c r="CQ239" s="1"/>
      <c r="CR239" s="1"/>
      <c r="CS239" s="1"/>
      <c r="CT239" s="1"/>
      <c r="CU239" s="1"/>
    </row>
    <row r="240" spans="2:99" ht="14.25">
      <c r="B240" s="1"/>
      <c r="C240" s="3"/>
      <c r="D240" s="183"/>
      <c r="E240" s="183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  <c r="CB240" s="1"/>
      <c r="CC240" s="1"/>
      <c r="CD240" s="1"/>
      <c r="CE240" s="1"/>
      <c r="CF240" s="1"/>
      <c r="CG240" s="1"/>
      <c r="CH240" s="1"/>
      <c r="CI240" s="1"/>
      <c r="CJ240" s="1"/>
      <c r="CK240" s="1"/>
      <c r="CL240" s="1"/>
      <c r="CM240" s="1"/>
      <c r="CN240" s="1"/>
      <c r="CO240" s="1"/>
      <c r="CP240" s="1"/>
      <c r="CQ240" s="1"/>
      <c r="CR240" s="1"/>
      <c r="CS240" s="1"/>
      <c r="CT240" s="1"/>
      <c r="CU240" s="1"/>
    </row>
    <row r="241" spans="2:99" ht="14.25">
      <c r="B241" s="1"/>
      <c r="C241" s="3"/>
      <c r="D241" s="183"/>
      <c r="E241" s="183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  <c r="CB241" s="1"/>
      <c r="CC241" s="1"/>
      <c r="CD241" s="1"/>
      <c r="CE241" s="1"/>
      <c r="CF241" s="1"/>
      <c r="CG241" s="1"/>
      <c r="CH241" s="1"/>
      <c r="CI241" s="1"/>
      <c r="CJ241" s="1"/>
      <c r="CK241" s="1"/>
      <c r="CL241" s="1"/>
      <c r="CM241" s="1"/>
      <c r="CN241" s="1"/>
      <c r="CO241" s="1"/>
      <c r="CP241" s="1"/>
      <c r="CQ241" s="1"/>
      <c r="CR241" s="1"/>
      <c r="CS241" s="1"/>
      <c r="CT241" s="1"/>
      <c r="CU241" s="1"/>
    </row>
    <row r="242" spans="2:99" ht="14.25">
      <c r="B242" s="1"/>
      <c r="C242" s="3"/>
      <c r="D242" s="183"/>
      <c r="E242" s="183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  <c r="CB242" s="1"/>
      <c r="CC242" s="1"/>
      <c r="CD242" s="1"/>
      <c r="CE242" s="1"/>
      <c r="CF242" s="1"/>
      <c r="CG242" s="1"/>
      <c r="CH242" s="1"/>
      <c r="CI242" s="1"/>
      <c r="CJ242" s="1"/>
      <c r="CK242" s="1"/>
      <c r="CL242" s="1"/>
      <c r="CM242" s="1"/>
      <c r="CN242" s="1"/>
      <c r="CO242" s="1"/>
      <c r="CP242" s="1"/>
      <c r="CQ242" s="1"/>
      <c r="CR242" s="1"/>
      <c r="CS242" s="1"/>
      <c r="CT242" s="1"/>
      <c r="CU242" s="1"/>
    </row>
    <row r="243" spans="2:99" ht="14.25">
      <c r="B243" s="1"/>
      <c r="C243" s="3"/>
      <c r="D243" s="183"/>
      <c r="E243" s="183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  <c r="CB243" s="1"/>
      <c r="CC243" s="1"/>
      <c r="CD243" s="1"/>
      <c r="CE243" s="1"/>
      <c r="CF243" s="1"/>
      <c r="CG243" s="1"/>
      <c r="CH243" s="1"/>
      <c r="CI243" s="1"/>
      <c r="CJ243" s="1"/>
      <c r="CK243" s="1"/>
      <c r="CL243" s="1"/>
      <c r="CM243" s="1"/>
      <c r="CN243" s="1"/>
      <c r="CO243" s="1"/>
      <c r="CP243" s="1"/>
      <c r="CQ243" s="1"/>
      <c r="CR243" s="1"/>
      <c r="CS243" s="1"/>
      <c r="CT243" s="1"/>
      <c r="CU243" s="1"/>
    </row>
    <row r="244" spans="2:99" ht="14.25">
      <c r="B244" s="1"/>
      <c r="C244" s="3"/>
      <c r="D244" s="183"/>
      <c r="E244" s="183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  <c r="CB244" s="1"/>
      <c r="CC244" s="1"/>
      <c r="CD244" s="1"/>
      <c r="CE244" s="1"/>
      <c r="CF244" s="1"/>
      <c r="CG244" s="1"/>
      <c r="CH244" s="1"/>
      <c r="CI244" s="1"/>
      <c r="CJ244" s="1"/>
      <c r="CK244" s="1"/>
      <c r="CL244" s="1"/>
      <c r="CM244" s="1"/>
      <c r="CN244" s="1"/>
      <c r="CO244" s="1"/>
      <c r="CP244" s="1"/>
      <c r="CQ244" s="1"/>
      <c r="CR244" s="1"/>
      <c r="CS244" s="1"/>
      <c r="CT244" s="1"/>
      <c r="CU244" s="1"/>
    </row>
    <row r="245" spans="2:99" ht="14.25">
      <c r="B245" s="1"/>
      <c r="C245" s="3"/>
      <c r="D245" s="183"/>
      <c r="E245" s="183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  <c r="CB245" s="1"/>
      <c r="CC245" s="1"/>
      <c r="CD245" s="1"/>
      <c r="CE245" s="1"/>
      <c r="CF245" s="1"/>
      <c r="CG245" s="1"/>
      <c r="CH245" s="1"/>
      <c r="CI245" s="1"/>
      <c r="CJ245" s="1"/>
      <c r="CK245" s="1"/>
      <c r="CL245" s="1"/>
      <c r="CM245" s="1"/>
      <c r="CN245" s="1"/>
      <c r="CO245" s="1"/>
      <c r="CP245" s="1"/>
      <c r="CQ245" s="1"/>
      <c r="CR245" s="1"/>
      <c r="CS245" s="1"/>
      <c r="CT245" s="1"/>
      <c r="CU245" s="1"/>
    </row>
    <row r="246" spans="2:99" ht="14.25">
      <c r="B246" s="1"/>
      <c r="C246" s="3"/>
      <c r="D246" s="183"/>
      <c r="E246" s="183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  <c r="CB246" s="1"/>
      <c r="CC246" s="1"/>
      <c r="CD246" s="1"/>
      <c r="CE246" s="1"/>
      <c r="CF246" s="1"/>
      <c r="CG246" s="1"/>
      <c r="CH246" s="1"/>
      <c r="CI246" s="1"/>
      <c r="CJ246" s="1"/>
      <c r="CK246" s="1"/>
      <c r="CL246" s="1"/>
      <c r="CM246" s="1"/>
      <c r="CN246" s="1"/>
      <c r="CO246" s="1"/>
      <c r="CP246" s="1"/>
      <c r="CQ246" s="1"/>
      <c r="CR246" s="1"/>
      <c r="CS246" s="1"/>
      <c r="CT246" s="1"/>
      <c r="CU246" s="1"/>
    </row>
    <row r="247" spans="2:99" ht="14.25">
      <c r="B247" s="1"/>
      <c r="C247" s="3"/>
      <c r="D247" s="183"/>
      <c r="E247" s="183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  <c r="CB247" s="1"/>
      <c r="CC247" s="1"/>
      <c r="CD247" s="1"/>
      <c r="CE247" s="1"/>
      <c r="CF247" s="1"/>
      <c r="CG247" s="1"/>
      <c r="CH247" s="1"/>
      <c r="CI247" s="1"/>
      <c r="CJ247" s="1"/>
      <c r="CK247" s="1"/>
      <c r="CL247" s="1"/>
      <c r="CM247" s="1"/>
      <c r="CN247" s="1"/>
      <c r="CO247" s="1"/>
      <c r="CP247" s="1"/>
      <c r="CQ247" s="1"/>
      <c r="CR247" s="1"/>
      <c r="CS247" s="1"/>
      <c r="CT247" s="1"/>
      <c r="CU247" s="1"/>
    </row>
    <row r="248" spans="2:99" ht="14.25">
      <c r="B248" s="1"/>
      <c r="C248" s="3"/>
      <c r="D248" s="183"/>
      <c r="E248" s="183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  <c r="CB248" s="1"/>
      <c r="CC248" s="1"/>
      <c r="CD248" s="1"/>
      <c r="CE248" s="1"/>
      <c r="CF248" s="1"/>
      <c r="CG248" s="1"/>
      <c r="CH248" s="1"/>
      <c r="CI248" s="1"/>
      <c r="CJ248" s="1"/>
      <c r="CK248" s="1"/>
      <c r="CL248" s="1"/>
      <c r="CM248" s="1"/>
      <c r="CN248" s="1"/>
      <c r="CO248" s="1"/>
      <c r="CP248" s="1"/>
      <c r="CQ248" s="1"/>
      <c r="CR248" s="1"/>
      <c r="CS248" s="1"/>
      <c r="CT248" s="1"/>
      <c r="CU248" s="1"/>
    </row>
    <row r="249" spans="2:99" ht="14.25">
      <c r="B249" s="1"/>
      <c r="C249" s="3"/>
      <c r="D249" s="183"/>
      <c r="E249" s="183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  <c r="CB249" s="1"/>
      <c r="CC249" s="1"/>
      <c r="CD249" s="1"/>
      <c r="CE249" s="1"/>
      <c r="CF249" s="1"/>
      <c r="CG249" s="1"/>
      <c r="CH249" s="1"/>
      <c r="CI249" s="1"/>
      <c r="CJ249" s="1"/>
      <c r="CK249" s="1"/>
      <c r="CL249" s="1"/>
      <c r="CM249" s="1"/>
      <c r="CN249" s="1"/>
      <c r="CO249" s="1"/>
      <c r="CP249" s="1"/>
      <c r="CQ249" s="1"/>
      <c r="CR249" s="1"/>
      <c r="CS249" s="1"/>
      <c r="CT249" s="1"/>
      <c r="CU249" s="1"/>
    </row>
    <row r="250" spans="2:99" ht="14.25">
      <c r="B250" s="1"/>
      <c r="C250" s="3"/>
      <c r="D250" s="183"/>
      <c r="E250" s="183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  <c r="CB250" s="1"/>
      <c r="CC250" s="1"/>
      <c r="CD250" s="1"/>
      <c r="CE250" s="1"/>
      <c r="CF250" s="1"/>
      <c r="CG250" s="1"/>
      <c r="CH250" s="1"/>
      <c r="CI250" s="1"/>
      <c r="CJ250" s="1"/>
      <c r="CK250" s="1"/>
      <c r="CL250" s="1"/>
      <c r="CM250" s="1"/>
      <c r="CN250" s="1"/>
      <c r="CO250" s="1"/>
      <c r="CP250" s="1"/>
      <c r="CQ250" s="1"/>
      <c r="CR250" s="1"/>
      <c r="CS250" s="1"/>
      <c r="CT250" s="1"/>
      <c r="CU250" s="1"/>
    </row>
    <row r="251" spans="2:99" ht="14.25">
      <c r="B251" s="1"/>
      <c r="C251" s="3"/>
      <c r="D251" s="183"/>
      <c r="E251" s="183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  <c r="CB251" s="1"/>
      <c r="CC251" s="1"/>
      <c r="CD251" s="1"/>
      <c r="CE251" s="1"/>
      <c r="CF251" s="1"/>
      <c r="CG251" s="1"/>
      <c r="CH251" s="1"/>
      <c r="CI251" s="1"/>
      <c r="CJ251" s="1"/>
      <c r="CK251" s="1"/>
      <c r="CL251" s="1"/>
      <c r="CM251" s="1"/>
      <c r="CN251" s="1"/>
      <c r="CO251" s="1"/>
      <c r="CP251" s="1"/>
      <c r="CQ251" s="1"/>
      <c r="CR251" s="1"/>
      <c r="CS251" s="1"/>
      <c r="CT251" s="1"/>
      <c r="CU251" s="1"/>
    </row>
    <row r="252" spans="2:99" ht="14.25">
      <c r="B252" s="1"/>
      <c r="C252" s="3"/>
      <c r="D252" s="183"/>
      <c r="E252" s="183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  <c r="CB252" s="1"/>
      <c r="CC252" s="1"/>
      <c r="CD252" s="1"/>
      <c r="CE252" s="1"/>
      <c r="CF252" s="1"/>
      <c r="CG252" s="1"/>
      <c r="CH252" s="1"/>
      <c r="CI252" s="1"/>
      <c r="CJ252" s="1"/>
      <c r="CK252" s="1"/>
      <c r="CL252" s="1"/>
      <c r="CM252" s="1"/>
      <c r="CN252" s="1"/>
      <c r="CO252" s="1"/>
      <c r="CP252" s="1"/>
      <c r="CQ252" s="1"/>
      <c r="CR252" s="1"/>
      <c r="CS252" s="1"/>
      <c r="CT252" s="1"/>
      <c r="CU252" s="1"/>
    </row>
    <row r="253" spans="2:99" ht="14.25">
      <c r="B253" s="1"/>
      <c r="C253" s="3"/>
      <c r="D253" s="183"/>
      <c r="E253" s="183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1"/>
      <c r="CB253" s="1"/>
      <c r="CC253" s="1"/>
      <c r="CD253" s="1"/>
      <c r="CE253" s="1"/>
      <c r="CF253" s="1"/>
      <c r="CG253" s="1"/>
      <c r="CH253" s="1"/>
      <c r="CI253" s="1"/>
      <c r="CJ253" s="1"/>
      <c r="CK253" s="1"/>
      <c r="CL253" s="1"/>
      <c r="CM253" s="1"/>
      <c r="CN253" s="1"/>
      <c r="CO253" s="1"/>
      <c r="CP253" s="1"/>
      <c r="CQ253" s="1"/>
      <c r="CR253" s="1"/>
      <c r="CS253" s="1"/>
      <c r="CT253" s="1"/>
      <c r="CU253" s="1"/>
    </row>
    <row r="254" spans="2:99" ht="14.25">
      <c r="B254" s="1"/>
      <c r="C254" s="3"/>
      <c r="D254" s="183"/>
      <c r="E254" s="183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1"/>
      <c r="CB254" s="1"/>
      <c r="CC254" s="1"/>
      <c r="CD254" s="1"/>
      <c r="CE254" s="1"/>
      <c r="CF254" s="1"/>
      <c r="CG254" s="1"/>
      <c r="CH254" s="1"/>
      <c r="CI254" s="1"/>
      <c r="CJ254" s="1"/>
      <c r="CK254" s="1"/>
      <c r="CL254" s="1"/>
      <c r="CM254" s="1"/>
      <c r="CN254" s="1"/>
      <c r="CO254" s="1"/>
      <c r="CP254" s="1"/>
      <c r="CQ254" s="1"/>
      <c r="CR254" s="1"/>
      <c r="CS254" s="1"/>
      <c r="CT254" s="1"/>
      <c r="CU254" s="1"/>
    </row>
    <row r="255" spans="2:99">
      <c r="C255" s="4"/>
    </row>
    <row r="256" spans="2:99">
      <c r="C256" s="4"/>
    </row>
    <row r="257" spans="3:3">
      <c r="C257" s="4"/>
    </row>
    <row r="258" spans="3:3">
      <c r="C258" s="4"/>
    </row>
    <row r="259" spans="3:3">
      <c r="C259" s="4"/>
    </row>
    <row r="260" spans="3:3">
      <c r="C260" s="4"/>
    </row>
    <row r="261" spans="3:3">
      <c r="C261" s="4"/>
    </row>
    <row r="262" spans="3:3">
      <c r="C262" s="4"/>
    </row>
    <row r="263" spans="3:3">
      <c r="C263" s="4"/>
    </row>
    <row r="264" spans="3:3">
      <c r="C264" s="4"/>
    </row>
    <row r="265" spans="3:3">
      <c r="C265" s="4"/>
    </row>
    <row r="266" spans="3:3">
      <c r="C266" s="4"/>
    </row>
    <row r="267" spans="3:3">
      <c r="C267" s="4"/>
    </row>
    <row r="268" spans="3:3">
      <c r="C268" s="4"/>
    </row>
    <row r="269" spans="3:3">
      <c r="C269" s="4"/>
    </row>
    <row r="270" spans="3:3">
      <c r="C270" s="4"/>
    </row>
    <row r="271" spans="3:3">
      <c r="C271" s="4"/>
    </row>
    <row r="272" spans="3:3">
      <c r="C272" s="4"/>
    </row>
    <row r="273" spans="3:3">
      <c r="C273" s="4"/>
    </row>
    <row r="274" spans="3:3">
      <c r="C274" s="4"/>
    </row>
    <row r="275" spans="3:3">
      <c r="C275" s="4"/>
    </row>
    <row r="276" spans="3:3">
      <c r="C276" s="4"/>
    </row>
    <row r="277" spans="3:3">
      <c r="C277" s="4"/>
    </row>
    <row r="278" spans="3:3">
      <c r="C278" s="4"/>
    </row>
    <row r="279" spans="3:3">
      <c r="C279" s="4"/>
    </row>
    <row r="280" spans="3:3">
      <c r="C280" s="4"/>
    </row>
    <row r="281" spans="3:3">
      <c r="C281" s="4"/>
    </row>
    <row r="282" spans="3:3">
      <c r="C282" s="4"/>
    </row>
    <row r="283" spans="3:3">
      <c r="C283" s="4"/>
    </row>
    <row r="284" spans="3:3">
      <c r="C284" s="4"/>
    </row>
    <row r="285" spans="3:3">
      <c r="C285" s="4"/>
    </row>
    <row r="286" spans="3:3">
      <c r="C286" s="4"/>
    </row>
    <row r="287" spans="3:3">
      <c r="C287" s="4"/>
    </row>
    <row r="288" spans="3:3">
      <c r="C288" s="4"/>
    </row>
    <row r="289" spans="3:3">
      <c r="C289" s="4"/>
    </row>
    <row r="290" spans="3:3">
      <c r="C290" s="4"/>
    </row>
    <row r="291" spans="3:3">
      <c r="C291" s="4"/>
    </row>
    <row r="292" spans="3:3">
      <c r="C292" s="4"/>
    </row>
    <row r="293" spans="3:3">
      <c r="C293" s="4"/>
    </row>
    <row r="294" spans="3:3">
      <c r="C294" s="4"/>
    </row>
    <row r="295" spans="3:3">
      <c r="C295" s="4"/>
    </row>
    <row r="296" spans="3:3">
      <c r="C296" s="4"/>
    </row>
    <row r="297" spans="3:3">
      <c r="C297" s="4"/>
    </row>
    <row r="298" spans="3:3">
      <c r="C298" s="4"/>
    </row>
    <row r="299" spans="3:3">
      <c r="C299" s="4"/>
    </row>
    <row r="300" spans="3:3">
      <c r="C300" s="4"/>
    </row>
    <row r="301" spans="3:3">
      <c r="C301" s="4"/>
    </row>
    <row r="302" spans="3:3">
      <c r="C302" s="4"/>
    </row>
    <row r="303" spans="3:3">
      <c r="C303" s="4"/>
    </row>
    <row r="304" spans="3:3">
      <c r="C304" s="4"/>
    </row>
    <row r="305" spans="3:3">
      <c r="C305" s="4"/>
    </row>
    <row r="306" spans="3:3">
      <c r="C306" s="4"/>
    </row>
    <row r="307" spans="3:3">
      <c r="C307" s="4"/>
    </row>
    <row r="308" spans="3:3">
      <c r="C308" s="4"/>
    </row>
    <row r="309" spans="3:3">
      <c r="C309" s="4"/>
    </row>
    <row r="310" spans="3:3">
      <c r="C310" s="4"/>
    </row>
    <row r="311" spans="3:3">
      <c r="C311" s="4"/>
    </row>
    <row r="312" spans="3:3">
      <c r="C312" s="4"/>
    </row>
    <row r="313" spans="3:3">
      <c r="C313" s="4"/>
    </row>
    <row r="314" spans="3:3">
      <c r="C314" s="4"/>
    </row>
    <row r="315" spans="3:3">
      <c r="C315" s="4"/>
    </row>
    <row r="316" spans="3:3">
      <c r="C316" s="4"/>
    </row>
    <row r="317" spans="3:3">
      <c r="C317" s="4"/>
    </row>
    <row r="318" spans="3:3">
      <c r="C318" s="4"/>
    </row>
    <row r="319" spans="3:3">
      <c r="C319" s="4"/>
    </row>
    <row r="320" spans="3:3">
      <c r="C320" s="4"/>
    </row>
    <row r="321" spans="3:3">
      <c r="C321" s="4"/>
    </row>
    <row r="322" spans="3:3">
      <c r="C322" s="4"/>
    </row>
    <row r="323" spans="3:3">
      <c r="C323" s="4"/>
    </row>
    <row r="324" spans="3:3">
      <c r="C324" s="4"/>
    </row>
    <row r="325" spans="3:3">
      <c r="C325" s="4"/>
    </row>
    <row r="326" spans="3:3">
      <c r="C326" s="4"/>
    </row>
    <row r="327" spans="3:3">
      <c r="C327" s="4"/>
    </row>
    <row r="328" spans="3:3">
      <c r="C328" s="4"/>
    </row>
    <row r="329" spans="3:3">
      <c r="C329" s="4"/>
    </row>
    <row r="330" spans="3:3">
      <c r="C330" s="4"/>
    </row>
    <row r="331" spans="3:3">
      <c r="C331" s="4"/>
    </row>
    <row r="332" spans="3:3">
      <c r="C332" s="4"/>
    </row>
    <row r="333" spans="3:3">
      <c r="C333" s="4"/>
    </row>
    <row r="334" spans="3:3">
      <c r="C334" s="4"/>
    </row>
    <row r="335" spans="3:3">
      <c r="C335" s="4"/>
    </row>
    <row r="336" spans="3:3">
      <c r="C336" s="4"/>
    </row>
    <row r="337" spans="3:3">
      <c r="C337" s="4"/>
    </row>
    <row r="338" spans="3:3">
      <c r="C338" s="4"/>
    </row>
    <row r="339" spans="3:3">
      <c r="C339" s="4"/>
    </row>
    <row r="340" spans="3:3">
      <c r="C340" s="4"/>
    </row>
    <row r="341" spans="3:3">
      <c r="C341" s="4"/>
    </row>
    <row r="342" spans="3:3">
      <c r="C342" s="4"/>
    </row>
    <row r="343" spans="3:3">
      <c r="C343" s="4"/>
    </row>
    <row r="344" spans="3:3">
      <c r="C344" s="4"/>
    </row>
    <row r="345" spans="3:3">
      <c r="C345" s="4"/>
    </row>
    <row r="346" spans="3:3">
      <c r="C346" s="4"/>
    </row>
    <row r="347" spans="3:3">
      <c r="C347" s="4"/>
    </row>
    <row r="348" spans="3:3">
      <c r="C348" s="4"/>
    </row>
    <row r="349" spans="3:3">
      <c r="C349" s="4"/>
    </row>
    <row r="350" spans="3:3">
      <c r="C350" s="4"/>
    </row>
    <row r="351" spans="3:3">
      <c r="C351" s="4"/>
    </row>
    <row r="352" spans="3:3">
      <c r="C352" s="4"/>
    </row>
    <row r="353" spans="3:3">
      <c r="C353" s="4"/>
    </row>
    <row r="354" spans="3:3">
      <c r="C354" s="4"/>
    </row>
    <row r="355" spans="3:3">
      <c r="C355" s="4"/>
    </row>
    <row r="356" spans="3:3">
      <c r="C356" s="4"/>
    </row>
    <row r="357" spans="3:3">
      <c r="C357" s="4"/>
    </row>
    <row r="358" spans="3:3">
      <c r="C358" s="4"/>
    </row>
    <row r="359" spans="3:3">
      <c r="C359" s="4"/>
    </row>
    <row r="360" spans="3:3">
      <c r="C360" s="4"/>
    </row>
    <row r="361" spans="3:3">
      <c r="C361" s="4"/>
    </row>
    <row r="362" spans="3:3">
      <c r="C362" s="4"/>
    </row>
    <row r="363" spans="3:3">
      <c r="C363" s="4"/>
    </row>
    <row r="364" spans="3:3">
      <c r="C364" s="4"/>
    </row>
    <row r="365" spans="3:3">
      <c r="C365" s="4"/>
    </row>
    <row r="366" spans="3:3">
      <c r="C366" s="4"/>
    </row>
    <row r="367" spans="3:3">
      <c r="C367" s="4"/>
    </row>
    <row r="368" spans="3:3">
      <c r="C368" s="4"/>
    </row>
    <row r="369" spans="3:3">
      <c r="C369" s="4"/>
    </row>
    <row r="370" spans="3:3">
      <c r="C370" s="4"/>
    </row>
    <row r="371" spans="3:3">
      <c r="C371" s="4"/>
    </row>
    <row r="372" spans="3:3">
      <c r="C372" s="4"/>
    </row>
    <row r="373" spans="3:3">
      <c r="C373" s="4"/>
    </row>
    <row r="374" spans="3:3">
      <c r="C374" s="4"/>
    </row>
    <row r="375" spans="3:3">
      <c r="C375" s="4"/>
    </row>
    <row r="376" spans="3:3">
      <c r="C376" s="4"/>
    </row>
    <row r="377" spans="3:3">
      <c r="C377" s="4"/>
    </row>
    <row r="378" spans="3:3">
      <c r="C378" s="4"/>
    </row>
    <row r="379" spans="3:3">
      <c r="C379" s="4"/>
    </row>
    <row r="380" spans="3:3">
      <c r="C380" s="4"/>
    </row>
    <row r="381" spans="3:3">
      <c r="C381" s="4"/>
    </row>
  </sheetData>
  <sheetProtection algorithmName="SHA-512" hashValue="vYw3ibD4fLTqyyZFM/eKZKYdTrl/djHB+Sr79NvG12Bg5vzC3Qgw/mMY0eWI0uWRO+Ls73UmldBnZuJrmNvkZw==" saltValue="jvVXcO1SRuVW6+oice3tbQ==" spinCount="100000" sheet="1" objects="1" scenarios="1" formatCells="0"/>
  <pageMargins left="0.78740157499999996" right="0.78740157499999996" top="0.984251969" bottom="0.984251969" header="0.4921259845" footer="0.4921259845"/>
  <pageSetup paperSize="9" scale="72" orientation="landscape" r:id="rId1"/>
  <headerFooter alignWithMargins="0"/>
  <colBreaks count="1" manualBreakCount="1">
    <brk id="10" max="26" man="1"/>
  </colBreaks>
  <drawing r:id="rId2"/>
</worksheet>
</file>

<file path=xl/worksheets/sheet13.xml><?xml version="1.0" encoding="utf-8"?>
<worksheet xmlns="http://schemas.openxmlformats.org/spreadsheetml/2006/main" xmlns:r="http://schemas.openxmlformats.org/officeDocument/2006/relationships">
  <dimension ref="B1"/>
  <sheetViews>
    <sheetView workbookViewId="0"/>
  </sheetViews>
  <sheetFormatPr defaultRowHeight="12.75"/>
  <sheetData>
    <row r="1" spans="2:2">
      <c r="B1">
        <v>1</v>
      </c>
    </row>
  </sheetData>
  <phoneticPr fontId="0" type="noConversion"/>
  <pageMargins left="0.78740157499999996" right="0.78740157499999996" top="0.984251969" bottom="0.984251969" header="0.4921259845" footer="0.4921259845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>
  <sheetPr>
    <tabColor indexed="36"/>
  </sheetPr>
  <dimension ref="A1:CU369"/>
  <sheetViews>
    <sheetView zoomScale="75" zoomScaleNormal="75" workbookViewId="0"/>
  </sheetViews>
  <sheetFormatPr defaultRowHeight="12.75"/>
  <cols>
    <col min="1" max="1" width="2.28515625" customWidth="1"/>
    <col min="2" max="2" width="57.5703125" customWidth="1"/>
    <col min="3" max="3" width="8.7109375" customWidth="1"/>
    <col min="4" max="4" width="15.85546875" style="182" customWidth="1"/>
    <col min="5" max="5" width="9.140625" style="182"/>
    <col min="6" max="6" width="4" customWidth="1"/>
    <col min="7" max="7" width="45.7109375" customWidth="1"/>
    <col min="8" max="8" width="14.140625" customWidth="1"/>
    <col min="9" max="9" width="12.7109375" customWidth="1"/>
    <col min="10" max="10" width="11.85546875" customWidth="1"/>
    <col min="11" max="11" width="18.28515625" customWidth="1"/>
  </cols>
  <sheetData>
    <row r="1" spans="1:99">
      <c r="A1" s="8"/>
      <c r="B1" s="8"/>
      <c r="C1" s="8"/>
      <c r="D1" s="169"/>
      <c r="E1" s="169"/>
      <c r="F1" s="119"/>
      <c r="G1" s="119"/>
      <c r="H1" s="119"/>
      <c r="I1" s="119"/>
      <c r="J1" s="119"/>
      <c r="K1" s="8"/>
      <c r="L1" s="8"/>
    </row>
    <row r="2" spans="1:99" ht="14.25">
      <c r="A2" s="8"/>
      <c r="B2" s="29" t="s">
        <v>125</v>
      </c>
      <c r="C2" s="13"/>
      <c r="D2" s="177"/>
      <c r="E2" s="172"/>
      <c r="F2" s="31"/>
      <c r="G2" s="64"/>
      <c r="H2" s="31"/>
      <c r="I2" s="31"/>
      <c r="J2" s="31"/>
      <c r="K2" s="7"/>
      <c r="L2" s="7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</row>
    <row r="3" spans="1:99" s="74" customFormat="1" ht="14.25">
      <c r="A3" s="11"/>
      <c r="B3" s="63"/>
      <c r="C3" s="9"/>
      <c r="D3" s="184"/>
      <c r="E3" s="184"/>
      <c r="F3" s="31"/>
      <c r="G3" s="64"/>
      <c r="H3" s="31"/>
      <c r="I3" s="31"/>
      <c r="J3" s="31"/>
      <c r="K3" s="9"/>
      <c r="L3" s="9"/>
      <c r="M3" s="73"/>
      <c r="N3" s="73"/>
      <c r="O3" s="73"/>
      <c r="P3" s="73"/>
      <c r="Q3" s="73"/>
      <c r="R3" s="73"/>
      <c r="S3" s="73"/>
      <c r="T3" s="73"/>
      <c r="U3" s="73"/>
      <c r="V3" s="73"/>
      <c r="W3" s="73"/>
      <c r="X3" s="73"/>
      <c r="Y3" s="73"/>
      <c r="Z3" s="73"/>
      <c r="AA3" s="73"/>
      <c r="AB3" s="73"/>
      <c r="AC3" s="73"/>
      <c r="AD3" s="73"/>
      <c r="AE3" s="73"/>
      <c r="AF3" s="73"/>
      <c r="AG3" s="73"/>
      <c r="AH3" s="73"/>
      <c r="AI3" s="73"/>
      <c r="AJ3" s="73"/>
      <c r="AK3" s="73"/>
      <c r="AL3" s="73"/>
      <c r="AM3" s="73"/>
      <c r="AN3" s="73"/>
      <c r="AO3" s="73"/>
      <c r="AP3" s="73"/>
      <c r="AQ3" s="73"/>
      <c r="AR3" s="73"/>
      <c r="AS3" s="73"/>
      <c r="AT3" s="73"/>
      <c r="AU3" s="73"/>
      <c r="AV3" s="73"/>
      <c r="AW3" s="73"/>
      <c r="AX3" s="73"/>
      <c r="AY3" s="73"/>
      <c r="AZ3" s="73"/>
      <c r="BA3" s="73"/>
      <c r="BB3" s="73"/>
      <c r="BC3" s="73"/>
      <c r="BD3" s="73"/>
      <c r="BE3" s="73"/>
      <c r="BF3" s="73"/>
      <c r="BG3" s="73"/>
      <c r="BH3" s="73"/>
      <c r="BI3" s="73"/>
      <c r="BJ3" s="73"/>
      <c r="BK3" s="73"/>
      <c r="BL3" s="73"/>
      <c r="BM3" s="73"/>
      <c r="BN3" s="73"/>
      <c r="BO3" s="73"/>
      <c r="BP3" s="73"/>
      <c r="BQ3" s="73"/>
      <c r="BR3" s="73"/>
      <c r="BS3" s="73"/>
      <c r="BT3" s="73"/>
      <c r="BU3" s="73"/>
      <c r="BV3" s="73"/>
      <c r="BW3" s="73"/>
      <c r="BX3" s="73"/>
      <c r="BY3" s="73"/>
      <c r="BZ3" s="73"/>
      <c r="CA3" s="73"/>
      <c r="CB3" s="73"/>
      <c r="CC3" s="73"/>
      <c r="CD3" s="73"/>
      <c r="CE3" s="73"/>
      <c r="CF3" s="73"/>
      <c r="CG3" s="73"/>
      <c r="CH3" s="73"/>
      <c r="CI3" s="73"/>
      <c r="CJ3" s="73"/>
      <c r="CK3" s="73"/>
      <c r="CL3" s="73"/>
      <c r="CM3" s="73"/>
      <c r="CN3" s="73"/>
      <c r="CO3" s="73"/>
      <c r="CP3" s="73"/>
      <c r="CQ3" s="73"/>
      <c r="CR3" s="73"/>
      <c r="CS3" s="73"/>
      <c r="CT3" s="73"/>
      <c r="CU3" s="73"/>
    </row>
    <row r="4" spans="1:99" ht="7.5" customHeight="1" thickBot="1">
      <c r="A4" s="8"/>
      <c r="B4" s="7"/>
      <c r="C4" s="7"/>
      <c r="D4" s="172"/>
      <c r="E4" s="172"/>
      <c r="F4" s="31"/>
      <c r="G4" s="31"/>
      <c r="H4" s="31"/>
      <c r="I4" s="31"/>
      <c r="J4" s="31"/>
      <c r="K4" s="7"/>
      <c r="L4" s="7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</row>
    <row r="5" spans="1:99" ht="42" customHeight="1" thickTop="1">
      <c r="A5" s="8"/>
      <c r="B5" s="15" t="s">
        <v>26</v>
      </c>
      <c r="C5" s="16" t="s">
        <v>27</v>
      </c>
      <c r="D5" s="189" t="s">
        <v>67</v>
      </c>
      <c r="E5" s="172"/>
      <c r="F5" s="120"/>
      <c r="G5" s="120"/>
      <c r="H5" s="121"/>
      <c r="I5" s="122"/>
      <c r="J5" s="31"/>
      <c r="K5" s="7"/>
      <c r="L5" s="7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</row>
    <row r="6" spans="1:99" ht="14.25">
      <c r="A6" s="8"/>
      <c r="B6" s="17" t="s">
        <v>140</v>
      </c>
      <c r="C6" s="18" t="s">
        <v>68</v>
      </c>
      <c r="D6" s="174"/>
      <c r="E6" s="172"/>
      <c r="F6" s="117"/>
      <c r="G6" s="31"/>
      <c r="H6" s="116"/>
      <c r="I6" s="117"/>
      <c r="J6" s="31"/>
      <c r="K6" s="10"/>
      <c r="L6" s="10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</row>
    <row r="7" spans="1:99" ht="14.25">
      <c r="A7" s="8"/>
      <c r="B7" s="104" t="s">
        <v>113</v>
      </c>
      <c r="C7" s="103"/>
      <c r="D7" s="174"/>
      <c r="E7" s="172"/>
      <c r="F7" s="117"/>
      <c r="G7" s="31"/>
      <c r="H7" s="116"/>
      <c r="I7" s="117"/>
      <c r="J7" s="31"/>
      <c r="K7" s="10"/>
      <c r="L7" s="10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</row>
    <row r="8" spans="1:99" ht="14.25">
      <c r="A8" s="8"/>
      <c r="B8" s="104" t="s">
        <v>114</v>
      </c>
      <c r="C8" s="103"/>
      <c r="D8" s="174"/>
      <c r="E8" s="172"/>
      <c r="F8" s="117"/>
      <c r="G8" s="31"/>
      <c r="H8" s="118"/>
      <c r="I8" s="117"/>
      <c r="J8" s="31"/>
      <c r="K8" s="10"/>
      <c r="L8" s="10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</row>
    <row r="9" spans="1:99" ht="15" thickBot="1">
      <c r="A9" s="8"/>
      <c r="B9" s="19" t="s">
        <v>112</v>
      </c>
      <c r="C9" s="20" t="s">
        <v>73</v>
      </c>
      <c r="D9" s="176"/>
      <c r="E9" s="172"/>
      <c r="F9" s="117"/>
      <c r="G9" s="31"/>
      <c r="H9" s="116"/>
      <c r="I9" s="117"/>
      <c r="J9" s="31"/>
      <c r="K9" s="10"/>
      <c r="L9" s="10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</row>
    <row r="10" spans="1:99" ht="15.75" thickTop="1">
      <c r="A10" s="8"/>
      <c r="B10" s="10"/>
      <c r="C10" s="30"/>
      <c r="D10" s="190"/>
      <c r="E10" s="172"/>
      <c r="F10" s="123"/>
      <c r="G10" s="124"/>
      <c r="H10" s="124"/>
      <c r="I10" s="120"/>
      <c r="J10" s="31"/>
      <c r="K10" s="7"/>
      <c r="L10" s="7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</row>
    <row r="11" spans="1:99" ht="14.25">
      <c r="A11" s="8"/>
      <c r="B11" s="125"/>
      <c r="C11" s="126"/>
      <c r="D11" s="195"/>
      <c r="E11" s="172"/>
      <c r="F11" s="31"/>
      <c r="G11" s="31"/>
      <c r="H11" s="31"/>
      <c r="I11" s="31"/>
      <c r="J11" s="31"/>
      <c r="K11" s="7"/>
      <c r="L11" s="7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</row>
    <row r="12" spans="1:99" ht="15" thickBot="1">
      <c r="A12" s="8"/>
      <c r="B12" s="31"/>
      <c r="C12" s="33"/>
      <c r="D12" s="196"/>
      <c r="E12" s="172"/>
      <c r="F12" s="7"/>
      <c r="G12" s="10"/>
      <c r="H12" s="10"/>
      <c r="I12" s="10"/>
      <c r="J12" s="10"/>
      <c r="K12" s="10"/>
      <c r="L12" s="7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</row>
    <row r="13" spans="1:99" ht="14.25">
      <c r="A13" s="8"/>
      <c r="B13" s="31"/>
      <c r="C13" s="33"/>
      <c r="D13" s="196"/>
      <c r="E13" s="172"/>
      <c r="F13" s="8"/>
      <c r="G13" s="40" t="s">
        <v>85</v>
      </c>
      <c r="H13" s="41"/>
      <c r="I13" s="37"/>
      <c r="J13" s="37"/>
      <c r="K13" s="37"/>
      <c r="L13" s="7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</row>
    <row r="14" spans="1:99" ht="14.25">
      <c r="A14" s="8"/>
      <c r="B14" s="31"/>
      <c r="C14" s="33"/>
      <c r="D14" s="196"/>
      <c r="E14" s="172"/>
      <c r="F14" s="8"/>
      <c r="G14" s="42" t="s">
        <v>108</v>
      </c>
      <c r="H14" s="43"/>
      <c r="I14" s="37"/>
      <c r="J14" s="37"/>
      <c r="K14" s="37"/>
      <c r="L14" s="7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</row>
    <row r="15" spans="1:99" ht="15" thickBot="1">
      <c r="A15" s="8"/>
      <c r="B15" s="10"/>
      <c r="C15" s="30"/>
      <c r="D15" s="190"/>
      <c r="E15" s="191"/>
      <c r="F15" s="7"/>
      <c r="G15" s="44" t="s">
        <v>109</v>
      </c>
      <c r="H15" s="45"/>
      <c r="I15" s="39"/>
      <c r="J15" s="39"/>
      <c r="K15" s="37"/>
      <c r="L15" s="7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</row>
    <row r="16" spans="1:99" ht="14.25">
      <c r="A16" s="8"/>
      <c r="B16" s="10"/>
      <c r="C16" s="30"/>
      <c r="D16" s="190"/>
      <c r="E16" s="193"/>
      <c r="F16" s="7"/>
      <c r="G16" s="10"/>
      <c r="H16" s="10"/>
      <c r="I16" s="10"/>
      <c r="J16" s="10"/>
      <c r="K16" s="10"/>
      <c r="L16" s="7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</row>
    <row r="17" spans="1:99" ht="14.25">
      <c r="A17" s="8"/>
      <c r="B17" s="10"/>
      <c r="C17" s="30"/>
      <c r="D17" s="190"/>
      <c r="E17" s="193"/>
      <c r="F17" s="7"/>
      <c r="G17" s="10" t="s">
        <v>115</v>
      </c>
      <c r="H17" s="10"/>
      <c r="I17" s="10"/>
      <c r="J17" s="10"/>
      <c r="K17" s="10"/>
      <c r="L17" s="7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</row>
    <row r="18" spans="1:99" ht="14.25">
      <c r="A18" s="8"/>
      <c r="B18" s="31"/>
      <c r="C18" s="33"/>
      <c r="D18" s="194"/>
      <c r="E18" s="193"/>
      <c r="F18" s="7"/>
      <c r="G18" s="10" t="s">
        <v>116</v>
      </c>
      <c r="H18" s="10"/>
      <c r="I18" s="10"/>
      <c r="J18" s="10"/>
      <c r="K18" s="10"/>
      <c r="L18" s="7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</row>
    <row r="19" spans="1:99" ht="14.25">
      <c r="A19" s="8"/>
      <c r="B19" s="31"/>
      <c r="C19" s="33"/>
      <c r="D19" s="194"/>
      <c r="E19" s="193"/>
      <c r="F19" s="7"/>
      <c r="G19" s="7"/>
      <c r="H19" s="7"/>
      <c r="I19" s="7"/>
      <c r="J19" s="7"/>
      <c r="K19" s="7"/>
      <c r="L19" s="7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</row>
    <row r="20" spans="1:99" ht="14.25">
      <c r="A20" s="8"/>
      <c r="B20" s="31"/>
      <c r="C20" s="33"/>
      <c r="D20" s="194"/>
      <c r="E20" s="193"/>
      <c r="F20" s="7"/>
      <c r="G20" s="7"/>
      <c r="H20" s="7"/>
      <c r="I20" s="7"/>
      <c r="J20" s="7"/>
      <c r="K20" s="7"/>
      <c r="L20" s="7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</row>
    <row r="21" spans="1:99" ht="14.25">
      <c r="A21" s="8"/>
      <c r="B21" s="31"/>
      <c r="C21" s="33"/>
      <c r="D21" s="194"/>
      <c r="E21" s="193"/>
      <c r="F21" s="7"/>
      <c r="G21" s="7"/>
      <c r="H21" s="7"/>
      <c r="I21" s="7"/>
      <c r="J21" s="7"/>
      <c r="K21" s="7"/>
      <c r="L21" s="7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</row>
    <row r="22" spans="1:99" ht="14.25">
      <c r="A22" s="8"/>
      <c r="B22" s="31"/>
      <c r="C22" s="33"/>
      <c r="D22" s="194"/>
      <c r="E22" s="193"/>
      <c r="F22" s="7"/>
      <c r="G22" s="7"/>
      <c r="H22" s="7"/>
      <c r="I22" s="7"/>
      <c r="J22" s="7"/>
      <c r="K22" s="7"/>
      <c r="L22" s="7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</row>
    <row r="23" spans="1:99" ht="14.25">
      <c r="A23" s="8"/>
      <c r="B23" s="31"/>
      <c r="C23" s="33"/>
      <c r="D23" s="194"/>
      <c r="E23" s="193"/>
      <c r="F23" s="7"/>
      <c r="G23" s="7"/>
      <c r="H23" s="7"/>
      <c r="I23" s="7"/>
      <c r="J23" s="7"/>
      <c r="K23" s="7"/>
      <c r="L23" s="7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</row>
    <row r="24" spans="1:99" ht="14.25">
      <c r="A24" s="8"/>
      <c r="B24" s="31"/>
      <c r="C24" s="33"/>
      <c r="D24" s="194"/>
      <c r="E24" s="193"/>
      <c r="F24" s="7"/>
      <c r="G24" s="7"/>
      <c r="H24" s="7"/>
      <c r="I24" s="7"/>
      <c r="J24" s="7"/>
      <c r="K24" s="7"/>
      <c r="L24" s="7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</row>
    <row r="25" spans="1:99" ht="14.25">
      <c r="A25" s="8"/>
      <c r="B25" s="31"/>
      <c r="C25" s="33"/>
      <c r="D25" s="194"/>
      <c r="E25" s="193"/>
      <c r="F25" s="7"/>
      <c r="G25" s="7"/>
      <c r="H25" s="7"/>
      <c r="I25" s="7"/>
      <c r="J25" s="7"/>
      <c r="K25" s="7"/>
      <c r="L25" s="7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</row>
    <row r="26" spans="1:99" ht="14.25">
      <c r="A26" s="8"/>
      <c r="B26" s="31"/>
      <c r="C26" s="33"/>
      <c r="D26" s="194"/>
      <c r="E26" s="193"/>
      <c r="F26" s="7"/>
      <c r="G26" s="7"/>
      <c r="H26" s="7"/>
      <c r="I26" s="7"/>
      <c r="J26" s="7"/>
      <c r="K26" s="7"/>
      <c r="L26" s="7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</row>
    <row r="27" spans="1:99" ht="14.25">
      <c r="A27" s="8"/>
      <c r="B27" s="31"/>
      <c r="C27" s="33"/>
      <c r="D27" s="194"/>
      <c r="E27" s="193"/>
      <c r="F27" s="7"/>
      <c r="G27" s="7"/>
      <c r="H27" s="7"/>
      <c r="I27" s="7"/>
      <c r="J27" s="7"/>
      <c r="K27" s="7"/>
      <c r="L27" s="7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</row>
    <row r="28" spans="1:99" ht="14.25">
      <c r="A28" s="8"/>
      <c r="B28" s="31"/>
      <c r="C28" s="34"/>
      <c r="D28" s="193"/>
      <c r="E28" s="193"/>
      <c r="F28" s="7"/>
      <c r="G28" s="7"/>
      <c r="H28" s="7"/>
      <c r="I28" s="7"/>
      <c r="J28" s="7"/>
      <c r="K28" s="7"/>
      <c r="L28" s="7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</row>
    <row r="29" spans="1:99" ht="14.25">
      <c r="A29" s="8"/>
      <c r="B29" s="31"/>
      <c r="C29" s="34"/>
      <c r="D29" s="193"/>
      <c r="E29" s="193"/>
      <c r="F29" s="7"/>
      <c r="G29" s="7"/>
      <c r="H29" s="7"/>
      <c r="I29" s="7"/>
      <c r="J29" s="7"/>
      <c r="K29" s="7"/>
      <c r="L29" s="7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</row>
    <row r="30" spans="1:99" ht="14.25">
      <c r="A30" s="8"/>
      <c r="B30" s="7"/>
      <c r="C30" s="14"/>
      <c r="D30" s="172"/>
      <c r="E30" s="172"/>
      <c r="F30" s="7"/>
      <c r="G30" s="7"/>
      <c r="H30" s="7"/>
      <c r="I30" s="7"/>
      <c r="J30" s="7"/>
      <c r="K30" s="7"/>
      <c r="L30" s="7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</row>
    <row r="31" spans="1:99" ht="14.25">
      <c r="B31" s="1"/>
      <c r="C31" s="3"/>
      <c r="D31" s="183"/>
      <c r="E31" s="18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</row>
    <row r="32" spans="1:99" ht="14.25">
      <c r="B32" s="1"/>
      <c r="C32" s="3"/>
      <c r="D32" s="183"/>
      <c r="E32" s="183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</row>
    <row r="33" spans="2:99" ht="14.25">
      <c r="B33" s="1"/>
      <c r="C33" s="3"/>
      <c r="D33" s="183"/>
      <c r="E33" s="18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</row>
    <row r="34" spans="2:99" ht="14.25">
      <c r="B34" s="1"/>
      <c r="C34" s="3"/>
      <c r="D34" s="183"/>
      <c r="E34" s="18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</row>
    <row r="35" spans="2:99" ht="14.25">
      <c r="B35" s="1"/>
      <c r="C35" s="3"/>
      <c r="D35" s="183"/>
      <c r="E35" s="18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</row>
    <row r="36" spans="2:99" ht="14.25">
      <c r="B36" s="1"/>
      <c r="C36" s="3"/>
      <c r="D36" s="183"/>
      <c r="E36" s="18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</row>
    <row r="37" spans="2:99" ht="14.25">
      <c r="B37" s="1"/>
      <c r="C37" s="3"/>
      <c r="D37" s="183"/>
      <c r="E37" s="18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</row>
    <row r="38" spans="2:99" ht="14.25">
      <c r="B38" s="1"/>
      <c r="C38" s="3"/>
      <c r="D38" s="183"/>
      <c r="E38" s="18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</row>
    <row r="39" spans="2:99" ht="14.25">
      <c r="B39" s="1"/>
      <c r="C39" s="3"/>
      <c r="D39" s="183"/>
      <c r="E39" s="18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</row>
    <row r="40" spans="2:99" ht="14.25">
      <c r="B40" s="1"/>
      <c r="C40" s="3"/>
      <c r="D40" s="183"/>
      <c r="E40" s="18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</row>
    <row r="41" spans="2:99" ht="14.25">
      <c r="B41" s="1"/>
      <c r="C41" s="3"/>
      <c r="D41" s="183"/>
      <c r="E41" s="18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</row>
    <row r="42" spans="2:99" ht="14.25">
      <c r="B42" s="1"/>
      <c r="C42" s="3"/>
      <c r="D42" s="183"/>
      <c r="E42" s="18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</row>
    <row r="43" spans="2:99" ht="14.25">
      <c r="B43" s="1"/>
      <c r="C43" s="3"/>
      <c r="D43" s="183"/>
      <c r="E43" s="18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</row>
    <row r="44" spans="2:99" ht="14.25">
      <c r="B44" s="1"/>
      <c r="C44" s="3"/>
      <c r="D44" s="183"/>
      <c r="E44" s="183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</row>
    <row r="45" spans="2:99" ht="14.25">
      <c r="B45" s="1"/>
      <c r="C45" s="3"/>
      <c r="D45" s="183"/>
      <c r="E45" s="18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</row>
    <row r="46" spans="2:99" ht="14.25">
      <c r="B46" s="1"/>
      <c r="C46" s="3"/>
      <c r="D46" s="183"/>
      <c r="E46" s="183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</row>
    <row r="47" spans="2:99" ht="14.25">
      <c r="B47" s="1"/>
      <c r="C47" s="3"/>
      <c r="D47" s="183"/>
      <c r="E47" s="183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</row>
    <row r="48" spans="2:99" ht="14.25">
      <c r="B48" s="1"/>
      <c r="C48" s="3"/>
      <c r="D48" s="183"/>
      <c r="E48" s="183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</row>
    <row r="49" spans="2:99" ht="14.25">
      <c r="B49" s="1"/>
      <c r="C49" s="3"/>
      <c r="D49" s="183"/>
      <c r="E49" s="183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</row>
    <row r="50" spans="2:99" ht="14.25">
      <c r="B50" s="1"/>
      <c r="C50" s="3"/>
      <c r="D50" s="183"/>
      <c r="E50" s="183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</row>
    <row r="51" spans="2:99" ht="14.25">
      <c r="B51" s="1"/>
      <c r="C51" s="3"/>
      <c r="D51" s="183"/>
      <c r="E51" s="183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</row>
    <row r="52" spans="2:99" ht="14.25">
      <c r="B52" s="1"/>
      <c r="C52" s="3"/>
      <c r="D52" s="183"/>
      <c r="E52" s="183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</row>
    <row r="53" spans="2:99" ht="14.25">
      <c r="B53" s="1"/>
      <c r="C53" s="3"/>
      <c r="D53" s="183"/>
      <c r="E53" s="183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</row>
    <row r="54" spans="2:99" ht="14.25">
      <c r="B54" s="1"/>
      <c r="C54" s="3"/>
      <c r="D54" s="183"/>
      <c r="E54" s="183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</row>
    <row r="55" spans="2:99" ht="14.25">
      <c r="B55" s="1"/>
      <c r="C55" s="3"/>
      <c r="D55" s="183"/>
      <c r="E55" s="183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</row>
    <row r="56" spans="2:99" ht="14.25">
      <c r="B56" s="1"/>
      <c r="C56" s="3"/>
      <c r="D56" s="183"/>
      <c r="E56" s="183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</row>
    <row r="57" spans="2:99" ht="14.25">
      <c r="B57" s="1"/>
      <c r="C57" s="3"/>
      <c r="D57" s="183"/>
      <c r="E57" s="183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</row>
    <row r="58" spans="2:99" ht="14.25">
      <c r="B58" s="1"/>
      <c r="C58" s="3"/>
      <c r="D58" s="183"/>
      <c r="E58" s="183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</row>
    <row r="59" spans="2:99" ht="14.25">
      <c r="B59" s="1"/>
      <c r="C59" s="3"/>
      <c r="D59" s="183"/>
      <c r="E59" s="183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</row>
    <row r="60" spans="2:99" ht="14.25">
      <c r="B60" s="1"/>
      <c r="C60" s="3"/>
      <c r="D60" s="183"/>
      <c r="E60" s="183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</row>
    <row r="61" spans="2:99" ht="14.25">
      <c r="B61" s="1"/>
      <c r="C61" s="3"/>
      <c r="D61" s="183"/>
      <c r="E61" s="183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</row>
    <row r="62" spans="2:99" ht="14.25">
      <c r="B62" s="1"/>
      <c r="C62" s="3"/>
      <c r="D62" s="183"/>
      <c r="E62" s="183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</row>
    <row r="63" spans="2:99" ht="14.25">
      <c r="B63" s="1"/>
      <c r="C63" s="3"/>
      <c r="D63" s="183"/>
      <c r="E63" s="183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</row>
    <row r="64" spans="2:99" ht="14.25">
      <c r="B64" s="1"/>
      <c r="C64" s="3"/>
      <c r="D64" s="183"/>
      <c r="E64" s="183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</row>
    <row r="65" spans="2:99" ht="14.25">
      <c r="B65" s="1"/>
      <c r="C65" s="3"/>
      <c r="D65" s="183"/>
      <c r="E65" s="183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</row>
    <row r="66" spans="2:99" ht="14.25">
      <c r="B66" s="1"/>
      <c r="C66" s="3"/>
      <c r="D66" s="183"/>
      <c r="E66" s="183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</row>
    <row r="67" spans="2:99" ht="14.25">
      <c r="B67" s="1"/>
      <c r="C67" s="3"/>
      <c r="D67" s="183"/>
      <c r="E67" s="183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</row>
    <row r="68" spans="2:99" ht="14.25">
      <c r="B68" s="1"/>
      <c r="C68" s="3"/>
      <c r="D68" s="183"/>
      <c r="E68" s="183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</row>
    <row r="69" spans="2:99" ht="14.25">
      <c r="B69" s="1"/>
      <c r="C69" s="3"/>
      <c r="D69" s="183"/>
      <c r="E69" s="183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</row>
    <row r="70" spans="2:99" ht="14.25">
      <c r="B70" s="1"/>
      <c r="C70" s="3"/>
      <c r="D70" s="183"/>
      <c r="E70" s="183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</row>
    <row r="71" spans="2:99" ht="14.25">
      <c r="B71" s="1"/>
      <c r="C71" s="3"/>
      <c r="D71" s="183"/>
      <c r="E71" s="183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</row>
    <row r="72" spans="2:99" ht="14.25">
      <c r="B72" s="1"/>
      <c r="C72" s="3"/>
      <c r="D72" s="183"/>
      <c r="E72" s="183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/>
    </row>
    <row r="73" spans="2:99" ht="14.25">
      <c r="B73" s="1"/>
      <c r="C73" s="3"/>
      <c r="D73" s="183"/>
      <c r="E73" s="183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</row>
    <row r="74" spans="2:99" ht="14.25">
      <c r="B74" s="1"/>
      <c r="C74" s="3"/>
      <c r="D74" s="183"/>
      <c r="E74" s="183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</row>
    <row r="75" spans="2:99" ht="14.25">
      <c r="B75" s="1"/>
      <c r="C75" s="3"/>
      <c r="D75" s="183"/>
      <c r="E75" s="183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  <c r="CU75" s="1"/>
    </row>
    <row r="76" spans="2:99" ht="14.25">
      <c r="B76" s="1"/>
      <c r="C76" s="3"/>
      <c r="D76" s="183"/>
      <c r="E76" s="183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1"/>
      <c r="CU76" s="1"/>
    </row>
    <row r="77" spans="2:99" ht="14.25">
      <c r="B77" s="1"/>
      <c r="C77" s="3"/>
      <c r="D77" s="183"/>
      <c r="E77" s="183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1"/>
      <c r="CS77" s="1"/>
      <c r="CT77" s="1"/>
      <c r="CU77" s="1"/>
    </row>
    <row r="78" spans="2:99" ht="14.25">
      <c r="B78" s="1"/>
      <c r="C78" s="3"/>
      <c r="D78" s="183"/>
      <c r="E78" s="183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1"/>
      <c r="CS78" s="1"/>
      <c r="CT78" s="1"/>
      <c r="CU78" s="1"/>
    </row>
    <row r="79" spans="2:99" ht="14.25">
      <c r="B79" s="1"/>
      <c r="C79" s="3"/>
      <c r="D79" s="183"/>
      <c r="E79" s="183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1"/>
      <c r="CR79" s="1"/>
      <c r="CS79" s="1"/>
      <c r="CT79" s="1"/>
      <c r="CU79" s="1"/>
    </row>
    <row r="80" spans="2:99" ht="14.25">
      <c r="B80" s="1"/>
      <c r="C80" s="3"/>
      <c r="D80" s="183"/>
      <c r="E80" s="183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1"/>
      <c r="CS80" s="1"/>
      <c r="CT80" s="1"/>
      <c r="CU80" s="1"/>
    </row>
    <row r="81" spans="2:99" ht="14.25">
      <c r="B81" s="1"/>
      <c r="C81" s="3"/>
      <c r="D81" s="183"/>
      <c r="E81" s="183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1"/>
      <c r="CS81" s="1"/>
      <c r="CT81" s="1"/>
      <c r="CU81" s="1"/>
    </row>
    <row r="82" spans="2:99" ht="14.25">
      <c r="B82" s="1"/>
      <c r="C82" s="3"/>
      <c r="D82" s="183"/>
      <c r="E82" s="183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1"/>
      <c r="CR82" s="1"/>
      <c r="CS82" s="1"/>
      <c r="CT82" s="1"/>
      <c r="CU82" s="1"/>
    </row>
    <row r="83" spans="2:99" ht="14.25">
      <c r="B83" s="1"/>
      <c r="C83" s="3"/>
      <c r="D83" s="183"/>
      <c r="E83" s="183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1"/>
      <c r="CR83" s="1"/>
      <c r="CS83" s="1"/>
      <c r="CT83" s="1"/>
      <c r="CU83" s="1"/>
    </row>
    <row r="84" spans="2:99" ht="14.25">
      <c r="B84" s="1"/>
      <c r="C84" s="3"/>
      <c r="D84" s="183"/>
      <c r="E84" s="183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1"/>
      <c r="CR84" s="1"/>
      <c r="CS84" s="1"/>
      <c r="CT84" s="1"/>
      <c r="CU84" s="1"/>
    </row>
    <row r="85" spans="2:99" ht="14.25">
      <c r="B85" s="1"/>
      <c r="C85" s="3"/>
      <c r="D85" s="183"/>
      <c r="E85" s="183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1"/>
      <c r="CR85" s="1"/>
      <c r="CS85" s="1"/>
      <c r="CT85" s="1"/>
      <c r="CU85" s="1"/>
    </row>
    <row r="86" spans="2:99" ht="14.25">
      <c r="B86" s="1"/>
      <c r="C86" s="3"/>
      <c r="D86" s="183"/>
      <c r="E86" s="183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1"/>
      <c r="CR86" s="1"/>
      <c r="CS86" s="1"/>
      <c r="CT86" s="1"/>
      <c r="CU86" s="1"/>
    </row>
    <row r="87" spans="2:99" ht="14.25">
      <c r="B87" s="1"/>
      <c r="C87" s="3"/>
      <c r="D87" s="183"/>
      <c r="E87" s="183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1"/>
      <c r="CR87" s="1"/>
      <c r="CS87" s="1"/>
      <c r="CT87" s="1"/>
      <c r="CU87" s="1"/>
    </row>
    <row r="88" spans="2:99" ht="14.25">
      <c r="B88" s="1"/>
      <c r="C88" s="3"/>
      <c r="D88" s="183"/>
      <c r="E88" s="183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1"/>
      <c r="CR88" s="1"/>
      <c r="CS88" s="1"/>
      <c r="CT88" s="1"/>
      <c r="CU88" s="1"/>
    </row>
    <row r="89" spans="2:99" ht="14.25">
      <c r="B89" s="1"/>
      <c r="C89" s="3"/>
      <c r="D89" s="183"/>
      <c r="E89" s="183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1"/>
      <c r="CR89" s="1"/>
      <c r="CS89" s="1"/>
      <c r="CT89" s="1"/>
      <c r="CU89" s="1"/>
    </row>
    <row r="90" spans="2:99" ht="14.25">
      <c r="B90" s="1"/>
      <c r="C90" s="3"/>
      <c r="D90" s="183"/>
      <c r="E90" s="183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1"/>
      <c r="CR90" s="1"/>
      <c r="CS90" s="1"/>
      <c r="CT90" s="1"/>
      <c r="CU90" s="1"/>
    </row>
    <row r="91" spans="2:99" ht="14.25">
      <c r="B91" s="1"/>
      <c r="C91" s="3"/>
      <c r="D91" s="183"/>
      <c r="E91" s="183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1"/>
      <c r="CR91" s="1"/>
      <c r="CS91" s="1"/>
      <c r="CT91" s="1"/>
      <c r="CU91" s="1"/>
    </row>
    <row r="92" spans="2:99" ht="14.25">
      <c r="B92" s="1"/>
      <c r="C92" s="3"/>
      <c r="D92" s="183"/>
      <c r="E92" s="183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1"/>
      <c r="CR92" s="1"/>
      <c r="CS92" s="1"/>
      <c r="CT92" s="1"/>
      <c r="CU92" s="1"/>
    </row>
    <row r="93" spans="2:99" ht="14.25">
      <c r="B93" s="1"/>
      <c r="C93" s="3"/>
      <c r="D93" s="183"/>
      <c r="E93" s="183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1"/>
      <c r="CR93" s="1"/>
      <c r="CS93" s="1"/>
      <c r="CT93" s="1"/>
      <c r="CU93" s="1"/>
    </row>
    <row r="94" spans="2:99" ht="14.25">
      <c r="B94" s="1"/>
      <c r="C94" s="3"/>
      <c r="D94" s="183"/>
      <c r="E94" s="183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1"/>
      <c r="CR94" s="1"/>
      <c r="CS94" s="1"/>
      <c r="CT94" s="1"/>
      <c r="CU94" s="1"/>
    </row>
    <row r="95" spans="2:99" ht="14.25">
      <c r="B95" s="1"/>
      <c r="C95" s="3"/>
      <c r="D95" s="183"/>
      <c r="E95" s="183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1"/>
      <c r="CR95" s="1"/>
      <c r="CS95" s="1"/>
      <c r="CT95" s="1"/>
      <c r="CU95" s="1"/>
    </row>
    <row r="96" spans="2:99" ht="14.25">
      <c r="B96" s="1"/>
      <c r="C96" s="3"/>
      <c r="D96" s="183"/>
      <c r="E96" s="183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1"/>
      <c r="CR96" s="1"/>
      <c r="CS96" s="1"/>
      <c r="CT96" s="1"/>
      <c r="CU96" s="1"/>
    </row>
    <row r="97" spans="2:99" ht="14.25">
      <c r="B97" s="1"/>
      <c r="C97" s="3"/>
      <c r="D97" s="183"/>
      <c r="E97" s="183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1"/>
      <c r="CR97" s="1"/>
      <c r="CS97" s="1"/>
      <c r="CT97" s="1"/>
      <c r="CU97" s="1"/>
    </row>
    <row r="98" spans="2:99" ht="14.25">
      <c r="B98" s="1"/>
      <c r="C98" s="3"/>
      <c r="D98" s="183"/>
      <c r="E98" s="183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1"/>
      <c r="CR98" s="1"/>
      <c r="CS98" s="1"/>
      <c r="CT98" s="1"/>
      <c r="CU98" s="1"/>
    </row>
    <row r="99" spans="2:99" ht="14.25">
      <c r="B99" s="1"/>
      <c r="C99" s="3"/>
      <c r="D99" s="183"/>
      <c r="E99" s="183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1"/>
      <c r="CR99" s="1"/>
      <c r="CS99" s="1"/>
      <c r="CT99" s="1"/>
      <c r="CU99" s="1"/>
    </row>
    <row r="100" spans="2:99" ht="14.25">
      <c r="B100" s="1"/>
      <c r="C100" s="3"/>
      <c r="D100" s="183"/>
      <c r="E100" s="183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1"/>
      <c r="CR100" s="1"/>
      <c r="CS100" s="1"/>
      <c r="CT100" s="1"/>
      <c r="CU100" s="1"/>
    </row>
    <row r="101" spans="2:99" ht="14.25">
      <c r="B101" s="1"/>
      <c r="C101" s="3"/>
      <c r="D101" s="183"/>
      <c r="E101" s="183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1"/>
      <c r="CR101" s="1"/>
      <c r="CS101" s="1"/>
      <c r="CT101" s="1"/>
      <c r="CU101" s="1"/>
    </row>
    <row r="102" spans="2:99" ht="14.25">
      <c r="B102" s="1"/>
      <c r="C102" s="3"/>
      <c r="D102" s="183"/>
      <c r="E102" s="183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  <c r="CG102" s="1"/>
      <c r="CH102" s="1"/>
      <c r="CI102" s="1"/>
      <c r="CJ102" s="1"/>
      <c r="CK102" s="1"/>
      <c r="CL102" s="1"/>
      <c r="CM102" s="1"/>
      <c r="CN102" s="1"/>
      <c r="CO102" s="1"/>
      <c r="CP102" s="1"/>
      <c r="CQ102" s="1"/>
      <c r="CR102" s="1"/>
      <c r="CS102" s="1"/>
      <c r="CT102" s="1"/>
      <c r="CU102" s="1"/>
    </row>
    <row r="103" spans="2:99" ht="14.25">
      <c r="B103" s="1"/>
      <c r="C103" s="3"/>
      <c r="D103" s="183"/>
      <c r="E103" s="183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1"/>
      <c r="CQ103" s="1"/>
      <c r="CR103" s="1"/>
      <c r="CS103" s="1"/>
      <c r="CT103" s="1"/>
      <c r="CU103" s="1"/>
    </row>
    <row r="104" spans="2:99" ht="14.25">
      <c r="B104" s="1"/>
      <c r="C104" s="3"/>
      <c r="D104" s="183"/>
      <c r="E104" s="183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1"/>
      <c r="CQ104" s="1"/>
      <c r="CR104" s="1"/>
      <c r="CS104" s="1"/>
      <c r="CT104" s="1"/>
      <c r="CU104" s="1"/>
    </row>
    <row r="105" spans="2:99" ht="14.25">
      <c r="B105" s="1"/>
      <c r="C105" s="3"/>
      <c r="D105" s="183"/>
      <c r="E105" s="183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1"/>
      <c r="CQ105" s="1"/>
      <c r="CR105" s="1"/>
      <c r="CS105" s="1"/>
      <c r="CT105" s="1"/>
      <c r="CU105" s="1"/>
    </row>
    <row r="106" spans="2:99" ht="14.25">
      <c r="B106" s="1"/>
      <c r="C106" s="3"/>
      <c r="D106" s="183"/>
      <c r="E106" s="183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1"/>
      <c r="CQ106" s="1"/>
      <c r="CR106" s="1"/>
      <c r="CS106" s="1"/>
      <c r="CT106" s="1"/>
      <c r="CU106" s="1"/>
    </row>
    <row r="107" spans="2:99" ht="14.25">
      <c r="B107" s="1"/>
      <c r="C107" s="3"/>
      <c r="D107" s="183"/>
      <c r="E107" s="183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1"/>
      <c r="CQ107" s="1"/>
      <c r="CR107" s="1"/>
      <c r="CS107" s="1"/>
      <c r="CT107" s="1"/>
      <c r="CU107" s="1"/>
    </row>
    <row r="108" spans="2:99" ht="14.25">
      <c r="B108" s="1"/>
      <c r="C108" s="3"/>
      <c r="D108" s="183"/>
      <c r="E108" s="183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1"/>
      <c r="CQ108" s="1"/>
      <c r="CR108" s="1"/>
      <c r="CS108" s="1"/>
      <c r="CT108" s="1"/>
      <c r="CU108" s="1"/>
    </row>
    <row r="109" spans="2:99" ht="14.25">
      <c r="B109" s="1"/>
      <c r="C109" s="3"/>
      <c r="D109" s="183"/>
      <c r="E109" s="183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1"/>
      <c r="CQ109" s="1"/>
      <c r="CR109" s="1"/>
      <c r="CS109" s="1"/>
      <c r="CT109" s="1"/>
      <c r="CU109" s="1"/>
    </row>
    <row r="110" spans="2:99" ht="14.25">
      <c r="B110" s="1"/>
      <c r="C110" s="3"/>
      <c r="D110" s="183"/>
      <c r="E110" s="183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1"/>
      <c r="CQ110" s="1"/>
      <c r="CR110" s="1"/>
      <c r="CS110" s="1"/>
      <c r="CT110" s="1"/>
      <c r="CU110" s="1"/>
    </row>
    <row r="111" spans="2:99" ht="14.25">
      <c r="B111" s="1"/>
      <c r="C111" s="3"/>
      <c r="D111" s="183"/>
      <c r="E111" s="183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1"/>
      <c r="CQ111" s="1"/>
      <c r="CR111" s="1"/>
      <c r="CS111" s="1"/>
      <c r="CT111" s="1"/>
      <c r="CU111" s="1"/>
    </row>
    <row r="112" spans="2:99" ht="14.25">
      <c r="B112" s="1"/>
      <c r="C112" s="3"/>
      <c r="D112" s="183"/>
      <c r="E112" s="183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1"/>
      <c r="CR112" s="1"/>
      <c r="CS112" s="1"/>
      <c r="CT112" s="1"/>
      <c r="CU112" s="1"/>
    </row>
    <row r="113" spans="2:99" ht="14.25">
      <c r="B113" s="1"/>
      <c r="C113" s="3"/>
      <c r="D113" s="183"/>
      <c r="E113" s="183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1"/>
      <c r="CR113" s="1"/>
      <c r="CS113" s="1"/>
      <c r="CT113" s="1"/>
      <c r="CU113" s="1"/>
    </row>
    <row r="114" spans="2:99" ht="14.25">
      <c r="B114" s="1"/>
      <c r="C114" s="3"/>
      <c r="D114" s="183"/>
      <c r="E114" s="183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1"/>
      <c r="CR114" s="1"/>
      <c r="CS114" s="1"/>
      <c r="CT114" s="1"/>
      <c r="CU114" s="1"/>
    </row>
    <row r="115" spans="2:99" ht="14.25">
      <c r="B115" s="1"/>
      <c r="C115" s="3"/>
      <c r="D115" s="183"/>
      <c r="E115" s="183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1"/>
      <c r="CQ115" s="1"/>
      <c r="CR115" s="1"/>
      <c r="CS115" s="1"/>
      <c r="CT115" s="1"/>
      <c r="CU115" s="1"/>
    </row>
    <row r="116" spans="2:99" ht="14.25">
      <c r="B116" s="1"/>
      <c r="C116" s="3"/>
      <c r="D116" s="183"/>
      <c r="E116" s="183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1"/>
      <c r="CQ116" s="1"/>
      <c r="CR116" s="1"/>
      <c r="CS116" s="1"/>
      <c r="CT116" s="1"/>
      <c r="CU116" s="1"/>
    </row>
    <row r="117" spans="2:99" ht="14.25">
      <c r="B117" s="1"/>
      <c r="C117" s="3"/>
      <c r="D117" s="183"/>
      <c r="E117" s="183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1"/>
      <c r="CR117" s="1"/>
      <c r="CS117" s="1"/>
      <c r="CT117" s="1"/>
      <c r="CU117" s="1"/>
    </row>
    <row r="118" spans="2:99" ht="14.25">
      <c r="B118" s="1"/>
      <c r="C118" s="3"/>
      <c r="D118" s="183"/>
      <c r="E118" s="183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1"/>
      <c r="CR118" s="1"/>
      <c r="CS118" s="1"/>
      <c r="CT118" s="1"/>
      <c r="CU118" s="1"/>
    </row>
    <row r="119" spans="2:99" ht="14.25">
      <c r="B119" s="1"/>
      <c r="C119" s="3"/>
      <c r="D119" s="183"/>
      <c r="E119" s="183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  <c r="CP119" s="1"/>
      <c r="CQ119" s="1"/>
      <c r="CR119" s="1"/>
      <c r="CS119" s="1"/>
      <c r="CT119" s="1"/>
      <c r="CU119" s="1"/>
    </row>
    <row r="120" spans="2:99" ht="14.25">
      <c r="B120" s="1"/>
      <c r="C120" s="3"/>
      <c r="D120" s="183"/>
      <c r="E120" s="183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1"/>
      <c r="CQ120" s="1"/>
      <c r="CR120" s="1"/>
      <c r="CS120" s="1"/>
      <c r="CT120" s="1"/>
      <c r="CU120" s="1"/>
    </row>
    <row r="121" spans="2:99" ht="14.25">
      <c r="B121" s="1"/>
      <c r="C121" s="3"/>
      <c r="D121" s="183"/>
      <c r="E121" s="183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  <c r="CN121" s="1"/>
      <c r="CO121" s="1"/>
      <c r="CP121" s="1"/>
      <c r="CQ121" s="1"/>
      <c r="CR121" s="1"/>
      <c r="CS121" s="1"/>
      <c r="CT121" s="1"/>
      <c r="CU121" s="1"/>
    </row>
    <row r="122" spans="2:99" ht="14.25">
      <c r="B122" s="1"/>
      <c r="C122" s="3"/>
      <c r="D122" s="183"/>
      <c r="E122" s="183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1"/>
      <c r="CQ122" s="1"/>
      <c r="CR122" s="1"/>
      <c r="CS122" s="1"/>
      <c r="CT122" s="1"/>
      <c r="CU122" s="1"/>
    </row>
    <row r="123" spans="2:99" ht="14.25">
      <c r="B123" s="1"/>
      <c r="C123" s="3"/>
      <c r="D123" s="183"/>
      <c r="E123" s="183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1"/>
      <c r="CQ123" s="1"/>
      <c r="CR123" s="1"/>
      <c r="CS123" s="1"/>
      <c r="CT123" s="1"/>
      <c r="CU123" s="1"/>
    </row>
    <row r="124" spans="2:99" ht="14.25">
      <c r="B124" s="1"/>
      <c r="C124" s="3"/>
      <c r="D124" s="183"/>
      <c r="E124" s="183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1"/>
      <c r="CR124" s="1"/>
      <c r="CS124" s="1"/>
      <c r="CT124" s="1"/>
      <c r="CU124" s="1"/>
    </row>
    <row r="125" spans="2:99" ht="14.25">
      <c r="B125" s="1"/>
      <c r="C125" s="3"/>
      <c r="D125" s="183"/>
      <c r="E125" s="183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1"/>
      <c r="CN125" s="1"/>
      <c r="CO125" s="1"/>
      <c r="CP125" s="1"/>
      <c r="CQ125" s="1"/>
      <c r="CR125" s="1"/>
      <c r="CS125" s="1"/>
      <c r="CT125" s="1"/>
      <c r="CU125" s="1"/>
    </row>
    <row r="126" spans="2:99" ht="14.25">
      <c r="B126" s="1"/>
      <c r="C126" s="3"/>
      <c r="D126" s="183"/>
      <c r="E126" s="183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  <c r="CN126" s="1"/>
      <c r="CO126" s="1"/>
      <c r="CP126" s="1"/>
      <c r="CQ126" s="1"/>
      <c r="CR126" s="1"/>
      <c r="CS126" s="1"/>
      <c r="CT126" s="1"/>
      <c r="CU126" s="1"/>
    </row>
    <row r="127" spans="2:99" ht="14.25">
      <c r="B127" s="1"/>
      <c r="C127" s="3"/>
      <c r="D127" s="183"/>
      <c r="E127" s="183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1"/>
      <c r="CQ127" s="1"/>
      <c r="CR127" s="1"/>
      <c r="CS127" s="1"/>
      <c r="CT127" s="1"/>
      <c r="CU127" s="1"/>
    </row>
    <row r="128" spans="2:99" ht="14.25">
      <c r="B128" s="1"/>
      <c r="C128" s="3"/>
      <c r="D128" s="183"/>
      <c r="E128" s="183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1"/>
      <c r="CQ128" s="1"/>
      <c r="CR128" s="1"/>
      <c r="CS128" s="1"/>
      <c r="CT128" s="1"/>
      <c r="CU128" s="1"/>
    </row>
    <row r="129" spans="2:99" ht="14.25">
      <c r="B129" s="1"/>
      <c r="C129" s="3"/>
      <c r="D129" s="183"/>
      <c r="E129" s="183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1"/>
      <c r="CQ129" s="1"/>
      <c r="CR129" s="1"/>
      <c r="CS129" s="1"/>
      <c r="CT129" s="1"/>
      <c r="CU129" s="1"/>
    </row>
    <row r="130" spans="2:99" ht="14.25">
      <c r="B130" s="1"/>
      <c r="C130" s="3"/>
      <c r="D130" s="183"/>
      <c r="E130" s="183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  <c r="CL130" s="1"/>
      <c r="CM130" s="1"/>
      <c r="CN130" s="1"/>
      <c r="CO130" s="1"/>
      <c r="CP130" s="1"/>
      <c r="CQ130" s="1"/>
      <c r="CR130" s="1"/>
      <c r="CS130" s="1"/>
      <c r="CT130" s="1"/>
      <c r="CU130" s="1"/>
    </row>
    <row r="131" spans="2:99" ht="14.25">
      <c r="B131" s="1"/>
      <c r="C131" s="3"/>
      <c r="D131" s="183"/>
      <c r="E131" s="183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  <c r="CL131" s="1"/>
      <c r="CM131" s="1"/>
      <c r="CN131" s="1"/>
      <c r="CO131" s="1"/>
      <c r="CP131" s="1"/>
      <c r="CQ131" s="1"/>
      <c r="CR131" s="1"/>
      <c r="CS131" s="1"/>
      <c r="CT131" s="1"/>
      <c r="CU131" s="1"/>
    </row>
    <row r="132" spans="2:99" ht="14.25">
      <c r="B132" s="1"/>
      <c r="C132" s="3"/>
      <c r="D132" s="183"/>
      <c r="E132" s="183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  <c r="CL132" s="1"/>
      <c r="CM132" s="1"/>
      <c r="CN132" s="1"/>
      <c r="CO132" s="1"/>
      <c r="CP132" s="1"/>
      <c r="CQ132" s="1"/>
      <c r="CR132" s="1"/>
      <c r="CS132" s="1"/>
      <c r="CT132" s="1"/>
      <c r="CU132" s="1"/>
    </row>
    <row r="133" spans="2:99" ht="14.25">
      <c r="B133" s="1"/>
      <c r="C133" s="3"/>
      <c r="D133" s="183"/>
      <c r="E133" s="183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  <c r="CL133" s="1"/>
      <c r="CM133" s="1"/>
      <c r="CN133" s="1"/>
      <c r="CO133" s="1"/>
      <c r="CP133" s="1"/>
      <c r="CQ133" s="1"/>
      <c r="CR133" s="1"/>
      <c r="CS133" s="1"/>
      <c r="CT133" s="1"/>
      <c r="CU133" s="1"/>
    </row>
    <row r="134" spans="2:99" ht="14.25">
      <c r="B134" s="1"/>
      <c r="C134" s="3"/>
      <c r="D134" s="183"/>
      <c r="E134" s="183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1"/>
      <c r="CC134" s="1"/>
      <c r="CD134" s="1"/>
      <c r="CE134" s="1"/>
      <c r="CF134" s="1"/>
      <c r="CG134" s="1"/>
      <c r="CH134" s="1"/>
      <c r="CI134" s="1"/>
      <c r="CJ134" s="1"/>
      <c r="CK134" s="1"/>
      <c r="CL134" s="1"/>
      <c r="CM134" s="1"/>
      <c r="CN134" s="1"/>
      <c r="CO134" s="1"/>
      <c r="CP134" s="1"/>
      <c r="CQ134" s="1"/>
      <c r="CR134" s="1"/>
      <c r="CS134" s="1"/>
      <c r="CT134" s="1"/>
      <c r="CU134" s="1"/>
    </row>
    <row r="135" spans="2:99" ht="14.25">
      <c r="B135" s="1"/>
      <c r="C135" s="3"/>
      <c r="D135" s="183"/>
      <c r="E135" s="183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  <c r="CL135" s="1"/>
      <c r="CM135" s="1"/>
      <c r="CN135" s="1"/>
      <c r="CO135" s="1"/>
      <c r="CP135" s="1"/>
      <c r="CQ135" s="1"/>
      <c r="CR135" s="1"/>
      <c r="CS135" s="1"/>
      <c r="CT135" s="1"/>
      <c r="CU135" s="1"/>
    </row>
    <row r="136" spans="2:99" ht="14.25">
      <c r="B136" s="1"/>
      <c r="C136" s="3"/>
      <c r="D136" s="183"/>
      <c r="E136" s="183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1"/>
      <c r="CL136" s="1"/>
      <c r="CM136" s="1"/>
      <c r="CN136" s="1"/>
      <c r="CO136" s="1"/>
      <c r="CP136" s="1"/>
      <c r="CQ136" s="1"/>
      <c r="CR136" s="1"/>
      <c r="CS136" s="1"/>
      <c r="CT136" s="1"/>
      <c r="CU136" s="1"/>
    </row>
    <row r="137" spans="2:99" ht="14.25">
      <c r="B137" s="1"/>
      <c r="C137" s="3"/>
      <c r="D137" s="183"/>
      <c r="E137" s="183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1"/>
      <c r="CL137" s="1"/>
      <c r="CM137" s="1"/>
      <c r="CN137" s="1"/>
      <c r="CO137" s="1"/>
      <c r="CP137" s="1"/>
      <c r="CQ137" s="1"/>
      <c r="CR137" s="1"/>
      <c r="CS137" s="1"/>
      <c r="CT137" s="1"/>
      <c r="CU137" s="1"/>
    </row>
    <row r="138" spans="2:99" ht="14.25">
      <c r="B138" s="1"/>
      <c r="C138" s="3"/>
      <c r="D138" s="183"/>
      <c r="E138" s="183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  <c r="CN138" s="1"/>
      <c r="CO138" s="1"/>
      <c r="CP138" s="1"/>
      <c r="CQ138" s="1"/>
      <c r="CR138" s="1"/>
      <c r="CS138" s="1"/>
      <c r="CT138" s="1"/>
      <c r="CU138" s="1"/>
    </row>
    <row r="139" spans="2:99" ht="14.25">
      <c r="B139" s="1"/>
      <c r="C139" s="3"/>
      <c r="D139" s="183"/>
      <c r="E139" s="183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1"/>
      <c r="CL139" s="1"/>
      <c r="CM139" s="1"/>
      <c r="CN139" s="1"/>
      <c r="CO139" s="1"/>
      <c r="CP139" s="1"/>
      <c r="CQ139" s="1"/>
      <c r="CR139" s="1"/>
      <c r="CS139" s="1"/>
      <c r="CT139" s="1"/>
      <c r="CU139" s="1"/>
    </row>
    <row r="140" spans="2:99" ht="14.25">
      <c r="B140" s="1"/>
      <c r="C140" s="3"/>
      <c r="D140" s="183"/>
      <c r="E140" s="183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1"/>
      <c r="CL140" s="1"/>
      <c r="CM140" s="1"/>
      <c r="CN140" s="1"/>
      <c r="CO140" s="1"/>
      <c r="CP140" s="1"/>
      <c r="CQ140" s="1"/>
      <c r="CR140" s="1"/>
      <c r="CS140" s="1"/>
      <c r="CT140" s="1"/>
      <c r="CU140" s="1"/>
    </row>
    <row r="141" spans="2:99" ht="14.25">
      <c r="B141" s="1"/>
      <c r="C141" s="3"/>
      <c r="D141" s="183"/>
      <c r="E141" s="183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1"/>
      <c r="CL141" s="1"/>
      <c r="CM141" s="1"/>
      <c r="CN141" s="1"/>
      <c r="CO141" s="1"/>
      <c r="CP141" s="1"/>
      <c r="CQ141" s="1"/>
      <c r="CR141" s="1"/>
      <c r="CS141" s="1"/>
      <c r="CT141" s="1"/>
      <c r="CU141" s="1"/>
    </row>
    <row r="142" spans="2:99" ht="14.25">
      <c r="B142" s="1"/>
      <c r="C142" s="3"/>
      <c r="D142" s="183"/>
      <c r="E142" s="183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1"/>
      <c r="CL142" s="1"/>
      <c r="CM142" s="1"/>
      <c r="CN142" s="1"/>
      <c r="CO142" s="1"/>
      <c r="CP142" s="1"/>
      <c r="CQ142" s="1"/>
      <c r="CR142" s="1"/>
      <c r="CS142" s="1"/>
      <c r="CT142" s="1"/>
      <c r="CU142" s="1"/>
    </row>
    <row r="143" spans="2:99" ht="14.25">
      <c r="B143" s="1"/>
      <c r="C143" s="3"/>
      <c r="D143" s="183"/>
      <c r="E143" s="183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1"/>
      <c r="CL143" s="1"/>
      <c r="CM143" s="1"/>
      <c r="CN143" s="1"/>
      <c r="CO143" s="1"/>
      <c r="CP143" s="1"/>
      <c r="CQ143" s="1"/>
      <c r="CR143" s="1"/>
      <c r="CS143" s="1"/>
      <c r="CT143" s="1"/>
      <c r="CU143" s="1"/>
    </row>
    <row r="144" spans="2:99" ht="14.25">
      <c r="B144" s="1"/>
      <c r="C144" s="3"/>
      <c r="D144" s="183"/>
      <c r="E144" s="183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1"/>
      <c r="CL144" s="1"/>
      <c r="CM144" s="1"/>
      <c r="CN144" s="1"/>
      <c r="CO144" s="1"/>
      <c r="CP144" s="1"/>
      <c r="CQ144" s="1"/>
      <c r="CR144" s="1"/>
      <c r="CS144" s="1"/>
      <c r="CT144" s="1"/>
      <c r="CU144" s="1"/>
    </row>
    <row r="145" spans="2:99" ht="14.25">
      <c r="B145" s="1"/>
      <c r="C145" s="3"/>
      <c r="D145" s="183"/>
      <c r="E145" s="183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1"/>
      <c r="CL145" s="1"/>
      <c r="CM145" s="1"/>
      <c r="CN145" s="1"/>
      <c r="CO145" s="1"/>
      <c r="CP145" s="1"/>
      <c r="CQ145" s="1"/>
      <c r="CR145" s="1"/>
      <c r="CS145" s="1"/>
      <c r="CT145" s="1"/>
      <c r="CU145" s="1"/>
    </row>
    <row r="146" spans="2:99" ht="14.25">
      <c r="B146" s="1"/>
      <c r="C146" s="3"/>
      <c r="D146" s="183"/>
      <c r="E146" s="183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  <c r="CJ146" s="1"/>
      <c r="CK146" s="1"/>
      <c r="CL146" s="1"/>
      <c r="CM146" s="1"/>
      <c r="CN146" s="1"/>
      <c r="CO146" s="1"/>
      <c r="CP146" s="1"/>
      <c r="CQ146" s="1"/>
      <c r="CR146" s="1"/>
      <c r="CS146" s="1"/>
      <c r="CT146" s="1"/>
      <c r="CU146" s="1"/>
    </row>
    <row r="147" spans="2:99" ht="14.25">
      <c r="B147" s="1"/>
      <c r="C147" s="3"/>
      <c r="D147" s="183"/>
      <c r="E147" s="183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1"/>
      <c r="CL147" s="1"/>
      <c r="CM147" s="1"/>
      <c r="CN147" s="1"/>
      <c r="CO147" s="1"/>
      <c r="CP147" s="1"/>
      <c r="CQ147" s="1"/>
      <c r="CR147" s="1"/>
      <c r="CS147" s="1"/>
      <c r="CT147" s="1"/>
      <c r="CU147" s="1"/>
    </row>
    <row r="148" spans="2:99" ht="14.25">
      <c r="B148" s="1"/>
      <c r="C148" s="3"/>
      <c r="D148" s="183"/>
      <c r="E148" s="183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  <c r="CJ148" s="1"/>
      <c r="CK148" s="1"/>
      <c r="CL148" s="1"/>
      <c r="CM148" s="1"/>
      <c r="CN148" s="1"/>
      <c r="CO148" s="1"/>
      <c r="CP148" s="1"/>
      <c r="CQ148" s="1"/>
      <c r="CR148" s="1"/>
      <c r="CS148" s="1"/>
      <c r="CT148" s="1"/>
      <c r="CU148" s="1"/>
    </row>
    <row r="149" spans="2:99" ht="14.25">
      <c r="B149" s="1"/>
      <c r="C149" s="3"/>
      <c r="D149" s="183"/>
      <c r="E149" s="183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"/>
      <c r="CL149" s="1"/>
      <c r="CM149" s="1"/>
      <c r="CN149" s="1"/>
      <c r="CO149" s="1"/>
      <c r="CP149" s="1"/>
      <c r="CQ149" s="1"/>
      <c r="CR149" s="1"/>
      <c r="CS149" s="1"/>
      <c r="CT149" s="1"/>
      <c r="CU149" s="1"/>
    </row>
    <row r="150" spans="2:99" ht="14.25">
      <c r="B150" s="1"/>
      <c r="C150" s="3"/>
      <c r="D150" s="183"/>
      <c r="E150" s="183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1"/>
      <c r="CP150" s="1"/>
      <c r="CQ150" s="1"/>
      <c r="CR150" s="1"/>
      <c r="CS150" s="1"/>
      <c r="CT150" s="1"/>
      <c r="CU150" s="1"/>
    </row>
    <row r="151" spans="2:99" ht="14.25">
      <c r="B151" s="1"/>
      <c r="C151" s="3"/>
      <c r="D151" s="183"/>
      <c r="E151" s="183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  <c r="CN151" s="1"/>
      <c r="CO151" s="1"/>
      <c r="CP151" s="1"/>
      <c r="CQ151" s="1"/>
      <c r="CR151" s="1"/>
      <c r="CS151" s="1"/>
      <c r="CT151" s="1"/>
      <c r="CU151" s="1"/>
    </row>
    <row r="152" spans="2:99" ht="14.25">
      <c r="B152" s="1"/>
      <c r="C152" s="3"/>
      <c r="D152" s="183"/>
      <c r="E152" s="183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1"/>
      <c r="CQ152" s="1"/>
      <c r="CR152" s="1"/>
      <c r="CS152" s="1"/>
      <c r="CT152" s="1"/>
      <c r="CU152" s="1"/>
    </row>
    <row r="153" spans="2:99" ht="14.25">
      <c r="B153" s="1"/>
      <c r="C153" s="3"/>
      <c r="D153" s="183"/>
      <c r="E153" s="183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1"/>
      <c r="CN153" s="1"/>
      <c r="CO153" s="1"/>
      <c r="CP153" s="1"/>
      <c r="CQ153" s="1"/>
      <c r="CR153" s="1"/>
      <c r="CS153" s="1"/>
      <c r="CT153" s="1"/>
      <c r="CU153" s="1"/>
    </row>
    <row r="154" spans="2:99" ht="14.25">
      <c r="B154" s="1"/>
      <c r="C154" s="3"/>
      <c r="D154" s="183"/>
      <c r="E154" s="183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"/>
      <c r="CL154" s="1"/>
      <c r="CM154" s="1"/>
      <c r="CN154" s="1"/>
      <c r="CO154" s="1"/>
      <c r="CP154" s="1"/>
      <c r="CQ154" s="1"/>
      <c r="CR154" s="1"/>
      <c r="CS154" s="1"/>
      <c r="CT154" s="1"/>
      <c r="CU154" s="1"/>
    </row>
    <row r="155" spans="2:99" ht="14.25">
      <c r="B155" s="1"/>
      <c r="C155" s="3"/>
      <c r="D155" s="183"/>
      <c r="E155" s="183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  <c r="CL155" s="1"/>
      <c r="CM155" s="1"/>
      <c r="CN155" s="1"/>
      <c r="CO155" s="1"/>
      <c r="CP155" s="1"/>
      <c r="CQ155" s="1"/>
      <c r="CR155" s="1"/>
      <c r="CS155" s="1"/>
      <c r="CT155" s="1"/>
      <c r="CU155" s="1"/>
    </row>
    <row r="156" spans="2:99" ht="14.25">
      <c r="B156" s="1"/>
      <c r="C156" s="3"/>
      <c r="D156" s="183"/>
      <c r="E156" s="183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"/>
      <c r="CL156" s="1"/>
      <c r="CM156" s="1"/>
      <c r="CN156" s="1"/>
      <c r="CO156" s="1"/>
      <c r="CP156" s="1"/>
      <c r="CQ156" s="1"/>
      <c r="CR156" s="1"/>
      <c r="CS156" s="1"/>
      <c r="CT156" s="1"/>
      <c r="CU156" s="1"/>
    </row>
    <row r="157" spans="2:99" ht="14.25">
      <c r="B157" s="1"/>
      <c r="C157" s="3"/>
      <c r="D157" s="183"/>
      <c r="E157" s="183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  <c r="CJ157" s="1"/>
      <c r="CK157" s="1"/>
      <c r="CL157" s="1"/>
      <c r="CM157" s="1"/>
      <c r="CN157" s="1"/>
      <c r="CO157" s="1"/>
      <c r="CP157" s="1"/>
      <c r="CQ157" s="1"/>
      <c r="CR157" s="1"/>
      <c r="CS157" s="1"/>
      <c r="CT157" s="1"/>
      <c r="CU157" s="1"/>
    </row>
    <row r="158" spans="2:99" ht="14.25">
      <c r="B158" s="1"/>
      <c r="C158" s="3"/>
      <c r="D158" s="183"/>
      <c r="E158" s="183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  <c r="CJ158" s="1"/>
      <c r="CK158" s="1"/>
      <c r="CL158" s="1"/>
      <c r="CM158" s="1"/>
      <c r="CN158" s="1"/>
      <c r="CO158" s="1"/>
      <c r="CP158" s="1"/>
      <c r="CQ158" s="1"/>
      <c r="CR158" s="1"/>
      <c r="CS158" s="1"/>
      <c r="CT158" s="1"/>
      <c r="CU158" s="1"/>
    </row>
    <row r="159" spans="2:99" ht="14.25">
      <c r="B159" s="1"/>
      <c r="C159" s="3"/>
      <c r="D159" s="183"/>
      <c r="E159" s="183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1"/>
      <c r="CJ159" s="1"/>
      <c r="CK159" s="1"/>
      <c r="CL159" s="1"/>
      <c r="CM159" s="1"/>
      <c r="CN159" s="1"/>
      <c r="CO159" s="1"/>
      <c r="CP159" s="1"/>
      <c r="CQ159" s="1"/>
      <c r="CR159" s="1"/>
      <c r="CS159" s="1"/>
      <c r="CT159" s="1"/>
      <c r="CU159" s="1"/>
    </row>
    <row r="160" spans="2:99" ht="14.25">
      <c r="B160" s="1"/>
      <c r="C160" s="3"/>
      <c r="D160" s="183"/>
      <c r="E160" s="183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1"/>
      <c r="CJ160" s="1"/>
      <c r="CK160" s="1"/>
      <c r="CL160" s="1"/>
      <c r="CM160" s="1"/>
      <c r="CN160" s="1"/>
      <c r="CO160" s="1"/>
      <c r="CP160" s="1"/>
      <c r="CQ160" s="1"/>
      <c r="CR160" s="1"/>
      <c r="CS160" s="1"/>
      <c r="CT160" s="1"/>
      <c r="CU160" s="1"/>
    </row>
    <row r="161" spans="2:99" ht="14.25">
      <c r="B161" s="1"/>
      <c r="C161" s="3"/>
      <c r="D161" s="183"/>
      <c r="E161" s="183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1"/>
      <c r="CJ161" s="1"/>
      <c r="CK161" s="1"/>
      <c r="CL161" s="1"/>
      <c r="CM161" s="1"/>
      <c r="CN161" s="1"/>
      <c r="CO161" s="1"/>
      <c r="CP161" s="1"/>
      <c r="CQ161" s="1"/>
      <c r="CR161" s="1"/>
      <c r="CS161" s="1"/>
      <c r="CT161" s="1"/>
      <c r="CU161" s="1"/>
    </row>
    <row r="162" spans="2:99" ht="14.25">
      <c r="B162" s="1"/>
      <c r="C162" s="3"/>
      <c r="D162" s="183"/>
      <c r="E162" s="183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1"/>
      <c r="CJ162" s="1"/>
      <c r="CK162" s="1"/>
      <c r="CL162" s="1"/>
      <c r="CM162" s="1"/>
      <c r="CN162" s="1"/>
      <c r="CO162" s="1"/>
      <c r="CP162" s="1"/>
      <c r="CQ162" s="1"/>
      <c r="CR162" s="1"/>
      <c r="CS162" s="1"/>
      <c r="CT162" s="1"/>
      <c r="CU162" s="1"/>
    </row>
    <row r="163" spans="2:99" ht="14.25">
      <c r="B163" s="1"/>
      <c r="C163" s="3"/>
      <c r="D163" s="183"/>
      <c r="E163" s="183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1"/>
      <c r="CB163" s="1"/>
      <c r="CC163" s="1"/>
      <c r="CD163" s="1"/>
      <c r="CE163" s="1"/>
      <c r="CF163" s="1"/>
      <c r="CG163" s="1"/>
      <c r="CH163" s="1"/>
      <c r="CI163" s="1"/>
      <c r="CJ163" s="1"/>
      <c r="CK163" s="1"/>
      <c r="CL163" s="1"/>
      <c r="CM163" s="1"/>
      <c r="CN163" s="1"/>
      <c r="CO163" s="1"/>
      <c r="CP163" s="1"/>
      <c r="CQ163" s="1"/>
      <c r="CR163" s="1"/>
      <c r="CS163" s="1"/>
      <c r="CT163" s="1"/>
      <c r="CU163" s="1"/>
    </row>
    <row r="164" spans="2:99" ht="14.25">
      <c r="B164" s="1"/>
      <c r="C164" s="3"/>
      <c r="D164" s="183"/>
      <c r="E164" s="183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1"/>
      <c r="CI164" s="1"/>
      <c r="CJ164" s="1"/>
      <c r="CK164" s="1"/>
      <c r="CL164" s="1"/>
      <c r="CM164" s="1"/>
      <c r="CN164" s="1"/>
      <c r="CO164" s="1"/>
      <c r="CP164" s="1"/>
      <c r="CQ164" s="1"/>
      <c r="CR164" s="1"/>
      <c r="CS164" s="1"/>
      <c r="CT164" s="1"/>
      <c r="CU164" s="1"/>
    </row>
    <row r="165" spans="2:99" ht="14.25">
      <c r="B165" s="1"/>
      <c r="C165" s="3"/>
      <c r="D165" s="183"/>
      <c r="E165" s="183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  <c r="CI165" s="1"/>
      <c r="CJ165" s="1"/>
      <c r="CK165" s="1"/>
      <c r="CL165" s="1"/>
      <c r="CM165" s="1"/>
      <c r="CN165" s="1"/>
      <c r="CO165" s="1"/>
      <c r="CP165" s="1"/>
      <c r="CQ165" s="1"/>
      <c r="CR165" s="1"/>
      <c r="CS165" s="1"/>
      <c r="CT165" s="1"/>
      <c r="CU165" s="1"/>
    </row>
    <row r="166" spans="2:99" ht="14.25">
      <c r="B166" s="1"/>
      <c r="C166" s="3"/>
      <c r="D166" s="183"/>
      <c r="E166" s="183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  <c r="CI166" s="1"/>
      <c r="CJ166" s="1"/>
      <c r="CK166" s="1"/>
      <c r="CL166" s="1"/>
      <c r="CM166" s="1"/>
      <c r="CN166" s="1"/>
      <c r="CO166" s="1"/>
      <c r="CP166" s="1"/>
      <c r="CQ166" s="1"/>
      <c r="CR166" s="1"/>
      <c r="CS166" s="1"/>
      <c r="CT166" s="1"/>
      <c r="CU166" s="1"/>
    </row>
    <row r="167" spans="2:99" ht="14.25">
      <c r="B167" s="1"/>
      <c r="C167" s="3"/>
      <c r="D167" s="183"/>
      <c r="E167" s="183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1"/>
      <c r="CJ167" s="1"/>
      <c r="CK167" s="1"/>
      <c r="CL167" s="1"/>
      <c r="CM167" s="1"/>
      <c r="CN167" s="1"/>
      <c r="CO167" s="1"/>
      <c r="CP167" s="1"/>
      <c r="CQ167" s="1"/>
      <c r="CR167" s="1"/>
      <c r="CS167" s="1"/>
      <c r="CT167" s="1"/>
      <c r="CU167" s="1"/>
    </row>
    <row r="168" spans="2:99" ht="14.25">
      <c r="B168" s="1"/>
      <c r="C168" s="3"/>
      <c r="D168" s="183"/>
      <c r="E168" s="183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1"/>
      <c r="CJ168" s="1"/>
      <c r="CK168" s="1"/>
      <c r="CL168" s="1"/>
      <c r="CM168" s="1"/>
      <c r="CN168" s="1"/>
      <c r="CO168" s="1"/>
      <c r="CP168" s="1"/>
      <c r="CQ168" s="1"/>
      <c r="CR168" s="1"/>
      <c r="CS168" s="1"/>
      <c r="CT168" s="1"/>
      <c r="CU168" s="1"/>
    </row>
    <row r="169" spans="2:99" ht="14.25">
      <c r="B169" s="1"/>
      <c r="C169" s="3"/>
      <c r="D169" s="183"/>
      <c r="E169" s="183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  <c r="CI169" s="1"/>
      <c r="CJ169" s="1"/>
      <c r="CK169" s="1"/>
      <c r="CL169" s="1"/>
      <c r="CM169" s="1"/>
      <c r="CN169" s="1"/>
      <c r="CO169" s="1"/>
      <c r="CP169" s="1"/>
      <c r="CQ169" s="1"/>
      <c r="CR169" s="1"/>
      <c r="CS169" s="1"/>
      <c r="CT169" s="1"/>
      <c r="CU169" s="1"/>
    </row>
    <row r="170" spans="2:99" ht="14.25">
      <c r="B170" s="1"/>
      <c r="C170" s="3"/>
      <c r="D170" s="183"/>
      <c r="E170" s="183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1"/>
      <c r="CJ170" s="1"/>
      <c r="CK170" s="1"/>
      <c r="CL170" s="1"/>
      <c r="CM170" s="1"/>
      <c r="CN170" s="1"/>
      <c r="CO170" s="1"/>
      <c r="CP170" s="1"/>
      <c r="CQ170" s="1"/>
      <c r="CR170" s="1"/>
      <c r="CS170" s="1"/>
      <c r="CT170" s="1"/>
      <c r="CU170" s="1"/>
    </row>
    <row r="171" spans="2:99" ht="14.25">
      <c r="B171" s="1"/>
      <c r="C171" s="3"/>
      <c r="D171" s="183"/>
      <c r="E171" s="183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1"/>
      <c r="CJ171" s="1"/>
      <c r="CK171" s="1"/>
      <c r="CL171" s="1"/>
      <c r="CM171" s="1"/>
      <c r="CN171" s="1"/>
      <c r="CO171" s="1"/>
      <c r="CP171" s="1"/>
      <c r="CQ171" s="1"/>
      <c r="CR171" s="1"/>
      <c r="CS171" s="1"/>
      <c r="CT171" s="1"/>
      <c r="CU171" s="1"/>
    </row>
    <row r="172" spans="2:99" ht="14.25">
      <c r="B172" s="1"/>
      <c r="C172" s="3"/>
      <c r="D172" s="183"/>
      <c r="E172" s="183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1"/>
      <c r="CJ172" s="1"/>
      <c r="CK172" s="1"/>
      <c r="CL172" s="1"/>
      <c r="CM172" s="1"/>
      <c r="CN172" s="1"/>
      <c r="CO172" s="1"/>
      <c r="CP172" s="1"/>
      <c r="CQ172" s="1"/>
      <c r="CR172" s="1"/>
      <c r="CS172" s="1"/>
      <c r="CT172" s="1"/>
      <c r="CU172" s="1"/>
    </row>
    <row r="173" spans="2:99" ht="14.25">
      <c r="B173" s="1"/>
      <c r="C173" s="3"/>
      <c r="D173" s="183"/>
      <c r="E173" s="183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1"/>
      <c r="CJ173" s="1"/>
      <c r="CK173" s="1"/>
      <c r="CL173" s="1"/>
      <c r="CM173" s="1"/>
      <c r="CN173" s="1"/>
      <c r="CO173" s="1"/>
      <c r="CP173" s="1"/>
      <c r="CQ173" s="1"/>
      <c r="CR173" s="1"/>
      <c r="CS173" s="1"/>
      <c r="CT173" s="1"/>
      <c r="CU173" s="1"/>
    </row>
    <row r="174" spans="2:99" ht="14.25">
      <c r="B174" s="1"/>
      <c r="C174" s="3"/>
      <c r="D174" s="183"/>
      <c r="E174" s="183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1"/>
      <c r="CJ174" s="1"/>
      <c r="CK174" s="1"/>
      <c r="CL174" s="1"/>
      <c r="CM174" s="1"/>
      <c r="CN174" s="1"/>
      <c r="CO174" s="1"/>
      <c r="CP174" s="1"/>
      <c r="CQ174" s="1"/>
      <c r="CR174" s="1"/>
      <c r="CS174" s="1"/>
      <c r="CT174" s="1"/>
      <c r="CU174" s="1"/>
    </row>
    <row r="175" spans="2:99" ht="14.25">
      <c r="B175" s="1"/>
      <c r="C175" s="3"/>
      <c r="D175" s="183"/>
      <c r="E175" s="183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1"/>
      <c r="CJ175" s="1"/>
      <c r="CK175" s="1"/>
      <c r="CL175" s="1"/>
      <c r="CM175" s="1"/>
      <c r="CN175" s="1"/>
      <c r="CO175" s="1"/>
      <c r="CP175" s="1"/>
      <c r="CQ175" s="1"/>
      <c r="CR175" s="1"/>
      <c r="CS175" s="1"/>
      <c r="CT175" s="1"/>
      <c r="CU175" s="1"/>
    </row>
    <row r="176" spans="2:99" ht="14.25">
      <c r="B176" s="1"/>
      <c r="C176" s="3"/>
      <c r="D176" s="183"/>
      <c r="E176" s="183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1"/>
      <c r="CL176" s="1"/>
      <c r="CM176" s="1"/>
      <c r="CN176" s="1"/>
      <c r="CO176" s="1"/>
      <c r="CP176" s="1"/>
      <c r="CQ176" s="1"/>
      <c r="CR176" s="1"/>
      <c r="CS176" s="1"/>
      <c r="CT176" s="1"/>
      <c r="CU176" s="1"/>
    </row>
    <row r="177" spans="2:99" ht="14.25">
      <c r="B177" s="1"/>
      <c r="C177" s="3"/>
      <c r="D177" s="183"/>
      <c r="E177" s="183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1"/>
      <c r="CJ177" s="1"/>
      <c r="CK177" s="1"/>
      <c r="CL177" s="1"/>
      <c r="CM177" s="1"/>
      <c r="CN177" s="1"/>
      <c r="CO177" s="1"/>
      <c r="CP177" s="1"/>
      <c r="CQ177" s="1"/>
      <c r="CR177" s="1"/>
      <c r="CS177" s="1"/>
      <c r="CT177" s="1"/>
      <c r="CU177" s="1"/>
    </row>
    <row r="178" spans="2:99" ht="14.25">
      <c r="B178" s="1"/>
      <c r="C178" s="3"/>
      <c r="D178" s="183"/>
      <c r="E178" s="183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1"/>
      <c r="CJ178" s="1"/>
      <c r="CK178" s="1"/>
      <c r="CL178" s="1"/>
      <c r="CM178" s="1"/>
      <c r="CN178" s="1"/>
      <c r="CO178" s="1"/>
      <c r="CP178" s="1"/>
      <c r="CQ178" s="1"/>
      <c r="CR178" s="1"/>
      <c r="CS178" s="1"/>
      <c r="CT178" s="1"/>
      <c r="CU178" s="1"/>
    </row>
    <row r="179" spans="2:99" ht="14.25">
      <c r="B179" s="1"/>
      <c r="C179" s="3"/>
      <c r="D179" s="183"/>
      <c r="E179" s="183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1"/>
      <c r="CJ179" s="1"/>
      <c r="CK179" s="1"/>
      <c r="CL179" s="1"/>
      <c r="CM179" s="1"/>
      <c r="CN179" s="1"/>
      <c r="CO179" s="1"/>
      <c r="CP179" s="1"/>
      <c r="CQ179" s="1"/>
      <c r="CR179" s="1"/>
      <c r="CS179" s="1"/>
      <c r="CT179" s="1"/>
      <c r="CU179" s="1"/>
    </row>
    <row r="180" spans="2:99" ht="14.25">
      <c r="B180" s="1"/>
      <c r="C180" s="3"/>
      <c r="D180" s="183"/>
      <c r="E180" s="183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1"/>
      <c r="CJ180" s="1"/>
      <c r="CK180" s="1"/>
      <c r="CL180" s="1"/>
      <c r="CM180" s="1"/>
      <c r="CN180" s="1"/>
      <c r="CO180" s="1"/>
      <c r="CP180" s="1"/>
      <c r="CQ180" s="1"/>
      <c r="CR180" s="1"/>
      <c r="CS180" s="1"/>
      <c r="CT180" s="1"/>
      <c r="CU180" s="1"/>
    </row>
    <row r="181" spans="2:99" ht="14.25">
      <c r="B181" s="1"/>
      <c r="C181" s="3"/>
      <c r="D181" s="183"/>
      <c r="E181" s="183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1"/>
      <c r="CJ181" s="1"/>
      <c r="CK181" s="1"/>
      <c r="CL181" s="1"/>
      <c r="CM181" s="1"/>
      <c r="CN181" s="1"/>
      <c r="CO181" s="1"/>
      <c r="CP181" s="1"/>
      <c r="CQ181" s="1"/>
      <c r="CR181" s="1"/>
      <c r="CS181" s="1"/>
      <c r="CT181" s="1"/>
      <c r="CU181" s="1"/>
    </row>
    <row r="182" spans="2:99" ht="14.25">
      <c r="B182" s="1"/>
      <c r="C182" s="3"/>
      <c r="D182" s="183"/>
      <c r="E182" s="183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1"/>
      <c r="CJ182" s="1"/>
      <c r="CK182" s="1"/>
      <c r="CL182" s="1"/>
      <c r="CM182" s="1"/>
      <c r="CN182" s="1"/>
      <c r="CO182" s="1"/>
      <c r="CP182" s="1"/>
      <c r="CQ182" s="1"/>
      <c r="CR182" s="1"/>
      <c r="CS182" s="1"/>
      <c r="CT182" s="1"/>
      <c r="CU182" s="1"/>
    </row>
    <row r="183" spans="2:99" ht="14.25">
      <c r="B183" s="1"/>
      <c r="C183" s="3"/>
      <c r="D183" s="183"/>
      <c r="E183" s="183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1"/>
      <c r="CI183" s="1"/>
      <c r="CJ183" s="1"/>
      <c r="CK183" s="1"/>
      <c r="CL183" s="1"/>
      <c r="CM183" s="1"/>
      <c r="CN183" s="1"/>
      <c r="CO183" s="1"/>
      <c r="CP183" s="1"/>
      <c r="CQ183" s="1"/>
      <c r="CR183" s="1"/>
      <c r="CS183" s="1"/>
      <c r="CT183" s="1"/>
      <c r="CU183" s="1"/>
    </row>
    <row r="184" spans="2:99" ht="14.25">
      <c r="B184" s="1"/>
      <c r="C184" s="3"/>
      <c r="D184" s="183"/>
      <c r="E184" s="183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  <c r="CI184" s="1"/>
      <c r="CJ184" s="1"/>
      <c r="CK184" s="1"/>
      <c r="CL184" s="1"/>
      <c r="CM184" s="1"/>
      <c r="CN184" s="1"/>
      <c r="CO184" s="1"/>
      <c r="CP184" s="1"/>
      <c r="CQ184" s="1"/>
      <c r="CR184" s="1"/>
      <c r="CS184" s="1"/>
      <c r="CT184" s="1"/>
      <c r="CU184" s="1"/>
    </row>
    <row r="185" spans="2:99" ht="14.25">
      <c r="B185" s="1"/>
      <c r="C185" s="3"/>
      <c r="D185" s="183"/>
      <c r="E185" s="183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1"/>
      <c r="CJ185" s="1"/>
      <c r="CK185" s="1"/>
      <c r="CL185" s="1"/>
      <c r="CM185" s="1"/>
      <c r="CN185" s="1"/>
      <c r="CO185" s="1"/>
      <c r="CP185" s="1"/>
      <c r="CQ185" s="1"/>
      <c r="CR185" s="1"/>
      <c r="CS185" s="1"/>
      <c r="CT185" s="1"/>
      <c r="CU185" s="1"/>
    </row>
    <row r="186" spans="2:99" ht="14.25">
      <c r="B186" s="1"/>
      <c r="C186" s="3"/>
      <c r="D186" s="183"/>
      <c r="E186" s="183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  <c r="CI186" s="1"/>
      <c r="CJ186" s="1"/>
      <c r="CK186" s="1"/>
      <c r="CL186" s="1"/>
      <c r="CM186" s="1"/>
      <c r="CN186" s="1"/>
      <c r="CO186" s="1"/>
      <c r="CP186" s="1"/>
      <c r="CQ186" s="1"/>
      <c r="CR186" s="1"/>
      <c r="CS186" s="1"/>
      <c r="CT186" s="1"/>
      <c r="CU186" s="1"/>
    </row>
    <row r="187" spans="2:99" ht="14.25">
      <c r="B187" s="1"/>
      <c r="C187" s="3"/>
      <c r="D187" s="183"/>
      <c r="E187" s="183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1"/>
      <c r="CI187" s="1"/>
      <c r="CJ187" s="1"/>
      <c r="CK187" s="1"/>
      <c r="CL187" s="1"/>
      <c r="CM187" s="1"/>
      <c r="CN187" s="1"/>
      <c r="CO187" s="1"/>
      <c r="CP187" s="1"/>
      <c r="CQ187" s="1"/>
      <c r="CR187" s="1"/>
      <c r="CS187" s="1"/>
      <c r="CT187" s="1"/>
      <c r="CU187" s="1"/>
    </row>
    <row r="188" spans="2:99" ht="14.25">
      <c r="B188" s="1"/>
      <c r="C188" s="3"/>
      <c r="D188" s="183"/>
      <c r="E188" s="183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1"/>
      <c r="CI188" s="1"/>
      <c r="CJ188" s="1"/>
      <c r="CK188" s="1"/>
      <c r="CL188" s="1"/>
      <c r="CM188" s="1"/>
      <c r="CN188" s="1"/>
      <c r="CO188" s="1"/>
      <c r="CP188" s="1"/>
      <c r="CQ188" s="1"/>
      <c r="CR188" s="1"/>
      <c r="CS188" s="1"/>
      <c r="CT188" s="1"/>
      <c r="CU188" s="1"/>
    </row>
    <row r="189" spans="2:99" ht="14.25">
      <c r="B189" s="1"/>
      <c r="C189" s="3"/>
      <c r="D189" s="183"/>
      <c r="E189" s="183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1"/>
      <c r="CJ189" s="1"/>
      <c r="CK189" s="1"/>
      <c r="CL189" s="1"/>
      <c r="CM189" s="1"/>
      <c r="CN189" s="1"/>
      <c r="CO189" s="1"/>
      <c r="CP189" s="1"/>
      <c r="CQ189" s="1"/>
      <c r="CR189" s="1"/>
      <c r="CS189" s="1"/>
      <c r="CT189" s="1"/>
      <c r="CU189" s="1"/>
    </row>
    <row r="190" spans="2:99" ht="14.25">
      <c r="B190" s="1"/>
      <c r="C190" s="3"/>
      <c r="D190" s="183"/>
      <c r="E190" s="183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1"/>
      <c r="CJ190" s="1"/>
      <c r="CK190" s="1"/>
      <c r="CL190" s="1"/>
      <c r="CM190" s="1"/>
      <c r="CN190" s="1"/>
      <c r="CO190" s="1"/>
      <c r="CP190" s="1"/>
      <c r="CQ190" s="1"/>
      <c r="CR190" s="1"/>
      <c r="CS190" s="1"/>
      <c r="CT190" s="1"/>
      <c r="CU190" s="1"/>
    </row>
    <row r="191" spans="2:99" ht="14.25">
      <c r="B191" s="1"/>
      <c r="C191" s="3"/>
      <c r="D191" s="183"/>
      <c r="E191" s="183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  <c r="CI191" s="1"/>
      <c r="CJ191" s="1"/>
      <c r="CK191" s="1"/>
      <c r="CL191" s="1"/>
      <c r="CM191" s="1"/>
      <c r="CN191" s="1"/>
      <c r="CO191" s="1"/>
      <c r="CP191" s="1"/>
      <c r="CQ191" s="1"/>
      <c r="CR191" s="1"/>
      <c r="CS191" s="1"/>
      <c r="CT191" s="1"/>
      <c r="CU191" s="1"/>
    </row>
    <row r="192" spans="2:99" ht="14.25">
      <c r="B192" s="1"/>
      <c r="C192" s="3"/>
      <c r="D192" s="183"/>
      <c r="E192" s="183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1"/>
      <c r="CJ192" s="1"/>
      <c r="CK192" s="1"/>
      <c r="CL192" s="1"/>
      <c r="CM192" s="1"/>
      <c r="CN192" s="1"/>
      <c r="CO192" s="1"/>
      <c r="CP192" s="1"/>
      <c r="CQ192" s="1"/>
      <c r="CR192" s="1"/>
      <c r="CS192" s="1"/>
      <c r="CT192" s="1"/>
      <c r="CU192" s="1"/>
    </row>
    <row r="193" spans="2:99" ht="14.25">
      <c r="B193" s="1"/>
      <c r="C193" s="3"/>
      <c r="D193" s="183"/>
      <c r="E193" s="183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1"/>
      <c r="CJ193" s="1"/>
      <c r="CK193" s="1"/>
      <c r="CL193" s="1"/>
      <c r="CM193" s="1"/>
      <c r="CN193" s="1"/>
      <c r="CO193" s="1"/>
      <c r="CP193" s="1"/>
      <c r="CQ193" s="1"/>
      <c r="CR193" s="1"/>
      <c r="CS193" s="1"/>
      <c r="CT193" s="1"/>
      <c r="CU193" s="1"/>
    </row>
    <row r="194" spans="2:99" ht="14.25">
      <c r="B194" s="1"/>
      <c r="C194" s="3"/>
      <c r="D194" s="183"/>
      <c r="E194" s="183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  <c r="BM194" s="1"/>
      <c r="BN194" s="1"/>
      <c r="BO194" s="1"/>
      <c r="BP194" s="1"/>
      <c r="BQ194" s="1"/>
      <c r="BR194" s="1"/>
      <c r="BS194" s="1"/>
      <c r="BT194" s="1"/>
      <c r="BU194" s="1"/>
      <c r="BV194" s="1"/>
      <c r="BW194" s="1"/>
      <c r="BX194" s="1"/>
      <c r="BY194" s="1"/>
      <c r="BZ194" s="1"/>
      <c r="CA194" s="1"/>
      <c r="CB194" s="1"/>
      <c r="CC194" s="1"/>
      <c r="CD194" s="1"/>
      <c r="CE194" s="1"/>
      <c r="CF194" s="1"/>
      <c r="CG194" s="1"/>
      <c r="CH194" s="1"/>
      <c r="CI194" s="1"/>
      <c r="CJ194" s="1"/>
      <c r="CK194" s="1"/>
      <c r="CL194" s="1"/>
      <c r="CM194" s="1"/>
      <c r="CN194" s="1"/>
      <c r="CO194" s="1"/>
      <c r="CP194" s="1"/>
      <c r="CQ194" s="1"/>
      <c r="CR194" s="1"/>
      <c r="CS194" s="1"/>
      <c r="CT194" s="1"/>
      <c r="CU194" s="1"/>
    </row>
    <row r="195" spans="2:99" ht="14.25">
      <c r="B195" s="1"/>
      <c r="C195" s="3"/>
      <c r="D195" s="183"/>
      <c r="E195" s="183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  <c r="CH195" s="1"/>
      <c r="CI195" s="1"/>
      <c r="CJ195" s="1"/>
      <c r="CK195" s="1"/>
      <c r="CL195" s="1"/>
      <c r="CM195" s="1"/>
      <c r="CN195" s="1"/>
      <c r="CO195" s="1"/>
      <c r="CP195" s="1"/>
      <c r="CQ195" s="1"/>
      <c r="CR195" s="1"/>
      <c r="CS195" s="1"/>
      <c r="CT195" s="1"/>
      <c r="CU195" s="1"/>
    </row>
    <row r="196" spans="2:99" ht="14.25">
      <c r="B196" s="1"/>
      <c r="C196" s="3"/>
      <c r="D196" s="183"/>
      <c r="E196" s="183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  <c r="CI196" s="1"/>
      <c r="CJ196" s="1"/>
      <c r="CK196" s="1"/>
      <c r="CL196" s="1"/>
      <c r="CM196" s="1"/>
      <c r="CN196" s="1"/>
      <c r="CO196" s="1"/>
      <c r="CP196" s="1"/>
      <c r="CQ196" s="1"/>
      <c r="CR196" s="1"/>
      <c r="CS196" s="1"/>
      <c r="CT196" s="1"/>
      <c r="CU196" s="1"/>
    </row>
    <row r="197" spans="2:99" ht="14.25">
      <c r="B197" s="1"/>
      <c r="C197" s="3"/>
      <c r="D197" s="183"/>
      <c r="E197" s="183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1"/>
      <c r="CJ197" s="1"/>
      <c r="CK197" s="1"/>
      <c r="CL197" s="1"/>
      <c r="CM197" s="1"/>
      <c r="CN197" s="1"/>
      <c r="CO197" s="1"/>
      <c r="CP197" s="1"/>
      <c r="CQ197" s="1"/>
      <c r="CR197" s="1"/>
      <c r="CS197" s="1"/>
      <c r="CT197" s="1"/>
      <c r="CU197" s="1"/>
    </row>
    <row r="198" spans="2:99" ht="14.25">
      <c r="B198" s="1"/>
      <c r="C198" s="3"/>
      <c r="D198" s="183"/>
      <c r="E198" s="183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1"/>
      <c r="CJ198" s="1"/>
      <c r="CK198" s="1"/>
      <c r="CL198" s="1"/>
      <c r="CM198" s="1"/>
      <c r="CN198" s="1"/>
      <c r="CO198" s="1"/>
      <c r="CP198" s="1"/>
      <c r="CQ198" s="1"/>
      <c r="CR198" s="1"/>
      <c r="CS198" s="1"/>
      <c r="CT198" s="1"/>
      <c r="CU198" s="1"/>
    </row>
    <row r="199" spans="2:99" ht="14.25">
      <c r="B199" s="1"/>
      <c r="C199" s="3"/>
      <c r="D199" s="183"/>
      <c r="E199" s="183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  <c r="CJ199" s="1"/>
      <c r="CK199" s="1"/>
      <c r="CL199" s="1"/>
      <c r="CM199" s="1"/>
      <c r="CN199" s="1"/>
      <c r="CO199" s="1"/>
      <c r="CP199" s="1"/>
      <c r="CQ199" s="1"/>
      <c r="CR199" s="1"/>
      <c r="CS199" s="1"/>
      <c r="CT199" s="1"/>
      <c r="CU199" s="1"/>
    </row>
    <row r="200" spans="2:99" ht="14.25">
      <c r="B200" s="1"/>
      <c r="C200" s="3"/>
      <c r="D200" s="183"/>
      <c r="E200" s="183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1"/>
      <c r="CJ200" s="1"/>
      <c r="CK200" s="1"/>
      <c r="CL200" s="1"/>
      <c r="CM200" s="1"/>
      <c r="CN200" s="1"/>
      <c r="CO200" s="1"/>
      <c r="CP200" s="1"/>
      <c r="CQ200" s="1"/>
      <c r="CR200" s="1"/>
      <c r="CS200" s="1"/>
      <c r="CT200" s="1"/>
      <c r="CU200" s="1"/>
    </row>
    <row r="201" spans="2:99" ht="14.25">
      <c r="B201" s="1"/>
      <c r="C201" s="3"/>
      <c r="D201" s="183"/>
      <c r="E201" s="183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"/>
      <c r="CI201" s="1"/>
      <c r="CJ201" s="1"/>
      <c r="CK201" s="1"/>
      <c r="CL201" s="1"/>
      <c r="CM201" s="1"/>
      <c r="CN201" s="1"/>
      <c r="CO201" s="1"/>
      <c r="CP201" s="1"/>
      <c r="CQ201" s="1"/>
      <c r="CR201" s="1"/>
      <c r="CS201" s="1"/>
      <c r="CT201" s="1"/>
      <c r="CU201" s="1"/>
    </row>
    <row r="202" spans="2:99" ht="14.25">
      <c r="B202" s="1"/>
      <c r="C202" s="3"/>
      <c r="D202" s="183"/>
      <c r="E202" s="183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1"/>
      <c r="CI202" s="1"/>
      <c r="CJ202" s="1"/>
      <c r="CK202" s="1"/>
      <c r="CL202" s="1"/>
      <c r="CM202" s="1"/>
      <c r="CN202" s="1"/>
      <c r="CO202" s="1"/>
      <c r="CP202" s="1"/>
      <c r="CQ202" s="1"/>
      <c r="CR202" s="1"/>
      <c r="CS202" s="1"/>
      <c r="CT202" s="1"/>
      <c r="CU202" s="1"/>
    </row>
    <row r="203" spans="2:99" ht="14.25">
      <c r="B203" s="1"/>
      <c r="C203" s="3"/>
      <c r="D203" s="183"/>
      <c r="E203" s="183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  <c r="CF203" s="1"/>
      <c r="CG203" s="1"/>
      <c r="CH203" s="1"/>
      <c r="CI203" s="1"/>
      <c r="CJ203" s="1"/>
      <c r="CK203" s="1"/>
      <c r="CL203" s="1"/>
      <c r="CM203" s="1"/>
      <c r="CN203" s="1"/>
      <c r="CO203" s="1"/>
      <c r="CP203" s="1"/>
      <c r="CQ203" s="1"/>
      <c r="CR203" s="1"/>
      <c r="CS203" s="1"/>
      <c r="CT203" s="1"/>
      <c r="CU203" s="1"/>
    </row>
    <row r="204" spans="2:99" ht="14.25">
      <c r="B204" s="1"/>
      <c r="C204" s="3"/>
      <c r="D204" s="183"/>
      <c r="E204" s="183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/>
      <c r="CE204" s="1"/>
      <c r="CF204" s="1"/>
      <c r="CG204" s="1"/>
      <c r="CH204" s="1"/>
      <c r="CI204" s="1"/>
      <c r="CJ204" s="1"/>
      <c r="CK204" s="1"/>
      <c r="CL204" s="1"/>
      <c r="CM204" s="1"/>
      <c r="CN204" s="1"/>
      <c r="CO204" s="1"/>
      <c r="CP204" s="1"/>
      <c r="CQ204" s="1"/>
      <c r="CR204" s="1"/>
      <c r="CS204" s="1"/>
      <c r="CT204" s="1"/>
      <c r="CU204" s="1"/>
    </row>
    <row r="205" spans="2:99" ht="14.25">
      <c r="B205" s="1"/>
      <c r="C205" s="3"/>
      <c r="D205" s="183"/>
      <c r="E205" s="183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1"/>
      <c r="CE205" s="1"/>
      <c r="CF205" s="1"/>
      <c r="CG205" s="1"/>
      <c r="CH205" s="1"/>
      <c r="CI205" s="1"/>
      <c r="CJ205" s="1"/>
      <c r="CK205" s="1"/>
      <c r="CL205" s="1"/>
      <c r="CM205" s="1"/>
      <c r="CN205" s="1"/>
      <c r="CO205" s="1"/>
      <c r="CP205" s="1"/>
      <c r="CQ205" s="1"/>
      <c r="CR205" s="1"/>
      <c r="CS205" s="1"/>
      <c r="CT205" s="1"/>
      <c r="CU205" s="1"/>
    </row>
    <row r="206" spans="2:99" ht="14.25">
      <c r="B206" s="1"/>
      <c r="C206" s="3"/>
      <c r="D206" s="183"/>
      <c r="E206" s="183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1"/>
      <c r="CF206" s="1"/>
      <c r="CG206" s="1"/>
      <c r="CH206" s="1"/>
      <c r="CI206" s="1"/>
      <c r="CJ206" s="1"/>
      <c r="CK206" s="1"/>
      <c r="CL206" s="1"/>
      <c r="CM206" s="1"/>
      <c r="CN206" s="1"/>
      <c r="CO206" s="1"/>
      <c r="CP206" s="1"/>
      <c r="CQ206" s="1"/>
      <c r="CR206" s="1"/>
      <c r="CS206" s="1"/>
      <c r="CT206" s="1"/>
      <c r="CU206" s="1"/>
    </row>
    <row r="207" spans="2:99" ht="14.25">
      <c r="B207" s="1"/>
      <c r="C207" s="3"/>
      <c r="D207" s="183"/>
      <c r="E207" s="183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  <c r="CE207" s="1"/>
      <c r="CF207" s="1"/>
      <c r="CG207" s="1"/>
      <c r="CH207" s="1"/>
      <c r="CI207" s="1"/>
      <c r="CJ207" s="1"/>
      <c r="CK207" s="1"/>
      <c r="CL207" s="1"/>
      <c r="CM207" s="1"/>
      <c r="CN207" s="1"/>
      <c r="CO207" s="1"/>
      <c r="CP207" s="1"/>
      <c r="CQ207" s="1"/>
      <c r="CR207" s="1"/>
      <c r="CS207" s="1"/>
      <c r="CT207" s="1"/>
      <c r="CU207" s="1"/>
    </row>
    <row r="208" spans="2:99" ht="14.25">
      <c r="B208" s="1"/>
      <c r="C208" s="3"/>
      <c r="D208" s="183"/>
      <c r="E208" s="183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CE208" s="1"/>
      <c r="CF208" s="1"/>
      <c r="CG208" s="1"/>
      <c r="CH208" s="1"/>
      <c r="CI208" s="1"/>
      <c r="CJ208" s="1"/>
      <c r="CK208" s="1"/>
      <c r="CL208" s="1"/>
      <c r="CM208" s="1"/>
      <c r="CN208" s="1"/>
      <c r="CO208" s="1"/>
      <c r="CP208" s="1"/>
      <c r="CQ208" s="1"/>
      <c r="CR208" s="1"/>
      <c r="CS208" s="1"/>
      <c r="CT208" s="1"/>
      <c r="CU208" s="1"/>
    </row>
    <row r="209" spans="2:99" ht="14.25">
      <c r="B209" s="1"/>
      <c r="C209" s="3"/>
      <c r="D209" s="183"/>
      <c r="E209" s="183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  <c r="CE209" s="1"/>
      <c r="CF209" s="1"/>
      <c r="CG209" s="1"/>
      <c r="CH209" s="1"/>
      <c r="CI209" s="1"/>
      <c r="CJ209" s="1"/>
      <c r="CK209" s="1"/>
      <c r="CL209" s="1"/>
      <c r="CM209" s="1"/>
      <c r="CN209" s="1"/>
      <c r="CO209" s="1"/>
      <c r="CP209" s="1"/>
      <c r="CQ209" s="1"/>
      <c r="CR209" s="1"/>
      <c r="CS209" s="1"/>
      <c r="CT209" s="1"/>
      <c r="CU209" s="1"/>
    </row>
    <row r="210" spans="2:99" ht="14.25">
      <c r="B210" s="1"/>
      <c r="C210" s="3"/>
      <c r="D210" s="183"/>
      <c r="E210" s="183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  <c r="CE210" s="1"/>
      <c r="CF210" s="1"/>
      <c r="CG210" s="1"/>
      <c r="CH210" s="1"/>
      <c r="CI210" s="1"/>
      <c r="CJ210" s="1"/>
      <c r="CK210" s="1"/>
      <c r="CL210" s="1"/>
      <c r="CM210" s="1"/>
      <c r="CN210" s="1"/>
      <c r="CO210" s="1"/>
      <c r="CP210" s="1"/>
      <c r="CQ210" s="1"/>
      <c r="CR210" s="1"/>
      <c r="CS210" s="1"/>
      <c r="CT210" s="1"/>
      <c r="CU210" s="1"/>
    </row>
    <row r="211" spans="2:99" ht="14.25">
      <c r="B211" s="1"/>
      <c r="C211" s="3"/>
      <c r="D211" s="183"/>
      <c r="E211" s="183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  <c r="CE211" s="1"/>
      <c r="CF211" s="1"/>
      <c r="CG211" s="1"/>
      <c r="CH211" s="1"/>
      <c r="CI211" s="1"/>
      <c r="CJ211" s="1"/>
      <c r="CK211" s="1"/>
      <c r="CL211" s="1"/>
      <c r="CM211" s="1"/>
      <c r="CN211" s="1"/>
      <c r="CO211" s="1"/>
      <c r="CP211" s="1"/>
      <c r="CQ211" s="1"/>
      <c r="CR211" s="1"/>
      <c r="CS211" s="1"/>
      <c r="CT211" s="1"/>
      <c r="CU211" s="1"/>
    </row>
    <row r="212" spans="2:99" ht="14.25">
      <c r="B212" s="1"/>
      <c r="C212" s="3"/>
      <c r="D212" s="183"/>
      <c r="E212" s="183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  <c r="CE212" s="1"/>
      <c r="CF212" s="1"/>
      <c r="CG212" s="1"/>
      <c r="CH212" s="1"/>
      <c r="CI212" s="1"/>
      <c r="CJ212" s="1"/>
      <c r="CK212" s="1"/>
      <c r="CL212" s="1"/>
      <c r="CM212" s="1"/>
      <c r="CN212" s="1"/>
      <c r="CO212" s="1"/>
      <c r="CP212" s="1"/>
      <c r="CQ212" s="1"/>
      <c r="CR212" s="1"/>
      <c r="CS212" s="1"/>
      <c r="CT212" s="1"/>
      <c r="CU212" s="1"/>
    </row>
    <row r="213" spans="2:99" ht="14.25">
      <c r="B213" s="1"/>
      <c r="C213" s="3"/>
      <c r="D213" s="183"/>
      <c r="E213" s="183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  <c r="CE213" s="1"/>
      <c r="CF213" s="1"/>
      <c r="CG213" s="1"/>
      <c r="CH213" s="1"/>
      <c r="CI213" s="1"/>
      <c r="CJ213" s="1"/>
      <c r="CK213" s="1"/>
      <c r="CL213" s="1"/>
      <c r="CM213" s="1"/>
      <c r="CN213" s="1"/>
      <c r="CO213" s="1"/>
      <c r="CP213" s="1"/>
      <c r="CQ213" s="1"/>
      <c r="CR213" s="1"/>
      <c r="CS213" s="1"/>
      <c r="CT213" s="1"/>
      <c r="CU213" s="1"/>
    </row>
    <row r="214" spans="2:99" ht="14.25">
      <c r="B214" s="1"/>
      <c r="C214" s="3"/>
      <c r="D214" s="183"/>
      <c r="E214" s="183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/>
      <c r="CE214" s="1"/>
      <c r="CF214" s="1"/>
      <c r="CG214" s="1"/>
      <c r="CH214" s="1"/>
      <c r="CI214" s="1"/>
      <c r="CJ214" s="1"/>
      <c r="CK214" s="1"/>
      <c r="CL214" s="1"/>
      <c r="CM214" s="1"/>
      <c r="CN214" s="1"/>
      <c r="CO214" s="1"/>
      <c r="CP214" s="1"/>
      <c r="CQ214" s="1"/>
      <c r="CR214" s="1"/>
      <c r="CS214" s="1"/>
      <c r="CT214" s="1"/>
      <c r="CU214" s="1"/>
    </row>
    <row r="215" spans="2:99" ht="14.25">
      <c r="B215" s="1"/>
      <c r="C215" s="3"/>
      <c r="D215" s="183"/>
      <c r="E215" s="183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  <c r="CD215" s="1"/>
      <c r="CE215" s="1"/>
      <c r="CF215" s="1"/>
      <c r="CG215" s="1"/>
      <c r="CH215" s="1"/>
      <c r="CI215" s="1"/>
      <c r="CJ215" s="1"/>
      <c r="CK215" s="1"/>
      <c r="CL215" s="1"/>
      <c r="CM215" s="1"/>
      <c r="CN215" s="1"/>
      <c r="CO215" s="1"/>
      <c r="CP215" s="1"/>
      <c r="CQ215" s="1"/>
      <c r="CR215" s="1"/>
      <c r="CS215" s="1"/>
      <c r="CT215" s="1"/>
      <c r="CU215" s="1"/>
    </row>
    <row r="216" spans="2:99" ht="14.25">
      <c r="B216" s="1"/>
      <c r="C216" s="3"/>
      <c r="D216" s="183"/>
      <c r="E216" s="183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  <c r="CD216" s="1"/>
      <c r="CE216" s="1"/>
      <c r="CF216" s="1"/>
      <c r="CG216" s="1"/>
      <c r="CH216" s="1"/>
      <c r="CI216" s="1"/>
      <c r="CJ216" s="1"/>
      <c r="CK216" s="1"/>
      <c r="CL216" s="1"/>
      <c r="CM216" s="1"/>
      <c r="CN216" s="1"/>
      <c r="CO216" s="1"/>
      <c r="CP216" s="1"/>
      <c r="CQ216" s="1"/>
      <c r="CR216" s="1"/>
      <c r="CS216" s="1"/>
      <c r="CT216" s="1"/>
      <c r="CU216" s="1"/>
    </row>
    <row r="217" spans="2:99" ht="14.25">
      <c r="B217" s="1"/>
      <c r="C217" s="3"/>
      <c r="D217" s="183"/>
      <c r="E217" s="183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  <c r="CD217" s="1"/>
      <c r="CE217" s="1"/>
      <c r="CF217" s="1"/>
      <c r="CG217" s="1"/>
      <c r="CH217" s="1"/>
      <c r="CI217" s="1"/>
      <c r="CJ217" s="1"/>
      <c r="CK217" s="1"/>
      <c r="CL217" s="1"/>
      <c r="CM217" s="1"/>
      <c r="CN217" s="1"/>
      <c r="CO217" s="1"/>
      <c r="CP217" s="1"/>
      <c r="CQ217" s="1"/>
      <c r="CR217" s="1"/>
      <c r="CS217" s="1"/>
      <c r="CT217" s="1"/>
      <c r="CU217" s="1"/>
    </row>
    <row r="218" spans="2:99" ht="14.25">
      <c r="B218" s="1"/>
      <c r="C218" s="3"/>
      <c r="D218" s="183"/>
      <c r="E218" s="183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1"/>
      <c r="CD218" s="1"/>
      <c r="CE218" s="1"/>
      <c r="CF218" s="1"/>
      <c r="CG218" s="1"/>
      <c r="CH218" s="1"/>
      <c r="CI218" s="1"/>
      <c r="CJ218" s="1"/>
      <c r="CK218" s="1"/>
      <c r="CL218" s="1"/>
      <c r="CM218" s="1"/>
      <c r="CN218" s="1"/>
      <c r="CO218" s="1"/>
      <c r="CP218" s="1"/>
      <c r="CQ218" s="1"/>
      <c r="CR218" s="1"/>
      <c r="CS218" s="1"/>
      <c r="CT218" s="1"/>
      <c r="CU218" s="1"/>
    </row>
    <row r="219" spans="2:99" ht="14.25">
      <c r="B219" s="1"/>
      <c r="C219" s="3"/>
      <c r="D219" s="183"/>
      <c r="E219" s="183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  <c r="CD219" s="1"/>
      <c r="CE219" s="1"/>
      <c r="CF219" s="1"/>
      <c r="CG219" s="1"/>
      <c r="CH219" s="1"/>
      <c r="CI219" s="1"/>
      <c r="CJ219" s="1"/>
      <c r="CK219" s="1"/>
      <c r="CL219" s="1"/>
      <c r="CM219" s="1"/>
      <c r="CN219" s="1"/>
      <c r="CO219" s="1"/>
      <c r="CP219" s="1"/>
      <c r="CQ219" s="1"/>
      <c r="CR219" s="1"/>
      <c r="CS219" s="1"/>
      <c r="CT219" s="1"/>
      <c r="CU219" s="1"/>
    </row>
    <row r="220" spans="2:99" ht="14.25">
      <c r="B220" s="1"/>
      <c r="C220" s="3"/>
      <c r="D220" s="183"/>
      <c r="E220" s="183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  <c r="CD220" s="1"/>
      <c r="CE220" s="1"/>
      <c r="CF220" s="1"/>
      <c r="CG220" s="1"/>
      <c r="CH220" s="1"/>
      <c r="CI220" s="1"/>
      <c r="CJ220" s="1"/>
      <c r="CK220" s="1"/>
      <c r="CL220" s="1"/>
      <c r="CM220" s="1"/>
      <c r="CN220" s="1"/>
      <c r="CO220" s="1"/>
      <c r="CP220" s="1"/>
      <c r="CQ220" s="1"/>
      <c r="CR220" s="1"/>
      <c r="CS220" s="1"/>
      <c r="CT220" s="1"/>
      <c r="CU220" s="1"/>
    </row>
    <row r="221" spans="2:99" ht="14.25">
      <c r="B221" s="1"/>
      <c r="C221" s="3"/>
      <c r="D221" s="183"/>
      <c r="E221" s="183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1"/>
      <c r="CD221" s="1"/>
      <c r="CE221" s="1"/>
      <c r="CF221" s="1"/>
      <c r="CG221" s="1"/>
      <c r="CH221" s="1"/>
      <c r="CI221" s="1"/>
      <c r="CJ221" s="1"/>
      <c r="CK221" s="1"/>
      <c r="CL221" s="1"/>
      <c r="CM221" s="1"/>
      <c r="CN221" s="1"/>
      <c r="CO221" s="1"/>
      <c r="CP221" s="1"/>
      <c r="CQ221" s="1"/>
      <c r="CR221" s="1"/>
      <c r="CS221" s="1"/>
      <c r="CT221" s="1"/>
      <c r="CU221" s="1"/>
    </row>
    <row r="222" spans="2:99" ht="14.25">
      <c r="B222" s="1"/>
      <c r="C222" s="3"/>
      <c r="D222" s="183"/>
      <c r="E222" s="183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  <c r="CB222" s="1"/>
      <c r="CC222" s="1"/>
      <c r="CD222" s="1"/>
      <c r="CE222" s="1"/>
      <c r="CF222" s="1"/>
      <c r="CG222" s="1"/>
      <c r="CH222" s="1"/>
      <c r="CI222" s="1"/>
      <c r="CJ222" s="1"/>
      <c r="CK222" s="1"/>
      <c r="CL222" s="1"/>
      <c r="CM222" s="1"/>
      <c r="CN222" s="1"/>
      <c r="CO222" s="1"/>
      <c r="CP222" s="1"/>
      <c r="CQ222" s="1"/>
      <c r="CR222" s="1"/>
      <c r="CS222" s="1"/>
      <c r="CT222" s="1"/>
      <c r="CU222" s="1"/>
    </row>
    <row r="223" spans="2:99" ht="14.25">
      <c r="B223" s="1"/>
      <c r="C223" s="3"/>
      <c r="D223" s="183"/>
      <c r="E223" s="183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  <c r="CB223" s="1"/>
      <c r="CC223" s="1"/>
      <c r="CD223" s="1"/>
      <c r="CE223" s="1"/>
      <c r="CF223" s="1"/>
      <c r="CG223" s="1"/>
      <c r="CH223" s="1"/>
      <c r="CI223" s="1"/>
      <c r="CJ223" s="1"/>
      <c r="CK223" s="1"/>
      <c r="CL223" s="1"/>
      <c r="CM223" s="1"/>
      <c r="CN223" s="1"/>
      <c r="CO223" s="1"/>
      <c r="CP223" s="1"/>
      <c r="CQ223" s="1"/>
      <c r="CR223" s="1"/>
      <c r="CS223" s="1"/>
      <c r="CT223" s="1"/>
      <c r="CU223" s="1"/>
    </row>
    <row r="224" spans="2:99" ht="14.25">
      <c r="B224" s="1"/>
      <c r="C224" s="3"/>
      <c r="D224" s="183"/>
      <c r="E224" s="183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  <c r="CB224" s="1"/>
      <c r="CC224" s="1"/>
      <c r="CD224" s="1"/>
      <c r="CE224" s="1"/>
      <c r="CF224" s="1"/>
      <c r="CG224" s="1"/>
      <c r="CH224" s="1"/>
      <c r="CI224" s="1"/>
      <c r="CJ224" s="1"/>
      <c r="CK224" s="1"/>
      <c r="CL224" s="1"/>
      <c r="CM224" s="1"/>
      <c r="CN224" s="1"/>
      <c r="CO224" s="1"/>
      <c r="CP224" s="1"/>
      <c r="CQ224" s="1"/>
      <c r="CR224" s="1"/>
      <c r="CS224" s="1"/>
      <c r="CT224" s="1"/>
      <c r="CU224" s="1"/>
    </row>
    <row r="225" spans="2:99" ht="14.25">
      <c r="B225" s="1"/>
      <c r="C225" s="3"/>
      <c r="D225" s="183"/>
      <c r="E225" s="183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  <c r="CB225" s="1"/>
      <c r="CC225" s="1"/>
      <c r="CD225" s="1"/>
      <c r="CE225" s="1"/>
      <c r="CF225" s="1"/>
      <c r="CG225" s="1"/>
      <c r="CH225" s="1"/>
      <c r="CI225" s="1"/>
      <c r="CJ225" s="1"/>
      <c r="CK225" s="1"/>
      <c r="CL225" s="1"/>
      <c r="CM225" s="1"/>
      <c r="CN225" s="1"/>
      <c r="CO225" s="1"/>
      <c r="CP225" s="1"/>
      <c r="CQ225" s="1"/>
      <c r="CR225" s="1"/>
      <c r="CS225" s="1"/>
      <c r="CT225" s="1"/>
      <c r="CU225" s="1"/>
    </row>
    <row r="226" spans="2:99" ht="14.25">
      <c r="B226" s="1"/>
      <c r="C226" s="3"/>
      <c r="D226" s="183"/>
      <c r="E226" s="183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  <c r="CB226" s="1"/>
      <c r="CC226" s="1"/>
      <c r="CD226" s="1"/>
      <c r="CE226" s="1"/>
      <c r="CF226" s="1"/>
      <c r="CG226" s="1"/>
      <c r="CH226" s="1"/>
      <c r="CI226" s="1"/>
      <c r="CJ226" s="1"/>
      <c r="CK226" s="1"/>
      <c r="CL226" s="1"/>
      <c r="CM226" s="1"/>
      <c r="CN226" s="1"/>
      <c r="CO226" s="1"/>
      <c r="CP226" s="1"/>
      <c r="CQ226" s="1"/>
      <c r="CR226" s="1"/>
      <c r="CS226" s="1"/>
      <c r="CT226" s="1"/>
      <c r="CU226" s="1"/>
    </row>
    <row r="227" spans="2:99" ht="14.25">
      <c r="B227" s="1"/>
      <c r="C227" s="3"/>
      <c r="D227" s="183"/>
      <c r="E227" s="183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  <c r="CB227" s="1"/>
      <c r="CC227" s="1"/>
      <c r="CD227" s="1"/>
      <c r="CE227" s="1"/>
      <c r="CF227" s="1"/>
      <c r="CG227" s="1"/>
      <c r="CH227" s="1"/>
      <c r="CI227" s="1"/>
      <c r="CJ227" s="1"/>
      <c r="CK227" s="1"/>
      <c r="CL227" s="1"/>
      <c r="CM227" s="1"/>
      <c r="CN227" s="1"/>
      <c r="CO227" s="1"/>
      <c r="CP227" s="1"/>
      <c r="CQ227" s="1"/>
      <c r="CR227" s="1"/>
      <c r="CS227" s="1"/>
      <c r="CT227" s="1"/>
      <c r="CU227" s="1"/>
    </row>
    <row r="228" spans="2:99" ht="14.25">
      <c r="B228" s="1"/>
      <c r="C228" s="3"/>
      <c r="D228" s="183"/>
      <c r="E228" s="183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  <c r="CB228" s="1"/>
      <c r="CC228" s="1"/>
      <c r="CD228" s="1"/>
      <c r="CE228" s="1"/>
      <c r="CF228" s="1"/>
      <c r="CG228" s="1"/>
      <c r="CH228" s="1"/>
      <c r="CI228" s="1"/>
      <c r="CJ228" s="1"/>
      <c r="CK228" s="1"/>
      <c r="CL228" s="1"/>
      <c r="CM228" s="1"/>
      <c r="CN228" s="1"/>
      <c r="CO228" s="1"/>
      <c r="CP228" s="1"/>
      <c r="CQ228" s="1"/>
      <c r="CR228" s="1"/>
      <c r="CS228" s="1"/>
      <c r="CT228" s="1"/>
      <c r="CU228" s="1"/>
    </row>
    <row r="229" spans="2:99" ht="14.25">
      <c r="B229" s="1"/>
      <c r="C229" s="3"/>
      <c r="D229" s="183"/>
      <c r="E229" s="183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  <c r="CB229" s="1"/>
      <c r="CC229" s="1"/>
      <c r="CD229" s="1"/>
      <c r="CE229" s="1"/>
      <c r="CF229" s="1"/>
      <c r="CG229" s="1"/>
      <c r="CH229" s="1"/>
      <c r="CI229" s="1"/>
      <c r="CJ229" s="1"/>
      <c r="CK229" s="1"/>
      <c r="CL229" s="1"/>
      <c r="CM229" s="1"/>
      <c r="CN229" s="1"/>
      <c r="CO229" s="1"/>
      <c r="CP229" s="1"/>
      <c r="CQ229" s="1"/>
      <c r="CR229" s="1"/>
      <c r="CS229" s="1"/>
      <c r="CT229" s="1"/>
      <c r="CU229" s="1"/>
    </row>
    <row r="230" spans="2:99" ht="14.25">
      <c r="B230" s="1"/>
      <c r="C230" s="3"/>
      <c r="D230" s="183"/>
      <c r="E230" s="183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  <c r="CB230" s="1"/>
      <c r="CC230" s="1"/>
      <c r="CD230" s="1"/>
      <c r="CE230" s="1"/>
      <c r="CF230" s="1"/>
      <c r="CG230" s="1"/>
      <c r="CH230" s="1"/>
      <c r="CI230" s="1"/>
      <c r="CJ230" s="1"/>
      <c r="CK230" s="1"/>
      <c r="CL230" s="1"/>
      <c r="CM230" s="1"/>
      <c r="CN230" s="1"/>
      <c r="CO230" s="1"/>
      <c r="CP230" s="1"/>
      <c r="CQ230" s="1"/>
      <c r="CR230" s="1"/>
      <c r="CS230" s="1"/>
      <c r="CT230" s="1"/>
      <c r="CU230" s="1"/>
    </row>
    <row r="231" spans="2:99" ht="14.25">
      <c r="B231" s="1"/>
      <c r="C231" s="3"/>
      <c r="D231" s="183"/>
      <c r="E231" s="183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  <c r="CB231" s="1"/>
      <c r="CC231" s="1"/>
      <c r="CD231" s="1"/>
      <c r="CE231" s="1"/>
      <c r="CF231" s="1"/>
      <c r="CG231" s="1"/>
      <c r="CH231" s="1"/>
      <c r="CI231" s="1"/>
      <c r="CJ231" s="1"/>
      <c r="CK231" s="1"/>
      <c r="CL231" s="1"/>
      <c r="CM231" s="1"/>
      <c r="CN231" s="1"/>
      <c r="CO231" s="1"/>
      <c r="CP231" s="1"/>
      <c r="CQ231" s="1"/>
      <c r="CR231" s="1"/>
      <c r="CS231" s="1"/>
      <c r="CT231" s="1"/>
      <c r="CU231" s="1"/>
    </row>
    <row r="232" spans="2:99" ht="14.25">
      <c r="B232" s="1"/>
      <c r="C232" s="3"/>
      <c r="D232" s="183"/>
      <c r="E232" s="183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  <c r="CB232" s="1"/>
      <c r="CC232" s="1"/>
      <c r="CD232" s="1"/>
      <c r="CE232" s="1"/>
      <c r="CF232" s="1"/>
      <c r="CG232" s="1"/>
      <c r="CH232" s="1"/>
      <c r="CI232" s="1"/>
      <c r="CJ232" s="1"/>
      <c r="CK232" s="1"/>
      <c r="CL232" s="1"/>
      <c r="CM232" s="1"/>
      <c r="CN232" s="1"/>
      <c r="CO232" s="1"/>
      <c r="CP232" s="1"/>
      <c r="CQ232" s="1"/>
      <c r="CR232" s="1"/>
      <c r="CS232" s="1"/>
      <c r="CT232" s="1"/>
      <c r="CU232" s="1"/>
    </row>
    <row r="233" spans="2:99" ht="14.25">
      <c r="B233" s="1"/>
      <c r="C233" s="3"/>
      <c r="D233" s="183"/>
      <c r="E233" s="183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  <c r="CB233" s="1"/>
      <c r="CC233" s="1"/>
      <c r="CD233" s="1"/>
      <c r="CE233" s="1"/>
      <c r="CF233" s="1"/>
      <c r="CG233" s="1"/>
      <c r="CH233" s="1"/>
      <c r="CI233" s="1"/>
      <c r="CJ233" s="1"/>
      <c r="CK233" s="1"/>
      <c r="CL233" s="1"/>
      <c r="CM233" s="1"/>
      <c r="CN233" s="1"/>
      <c r="CO233" s="1"/>
      <c r="CP233" s="1"/>
      <c r="CQ233" s="1"/>
      <c r="CR233" s="1"/>
      <c r="CS233" s="1"/>
      <c r="CT233" s="1"/>
      <c r="CU233" s="1"/>
    </row>
    <row r="234" spans="2:99" ht="14.25">
      <c r="B234" s="1"/>
      <c r="C234" s="3"/>
      <c r="D234" s="183"/>
      <c r="E234" s="183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  <c r="CB234" s="1"/>
      <c r="CC234" s="1"/>
      <c r="CD234" s="1"/>
      <c r="CE234" s="1"/>
      <c r="CF234" s="1"/>
      <c r="CG234" s="1"/>
      <c r="CH234" s="1"/>
      <c r="CI234" s="1"/>
      <c r="CJ234" s="1"/>
      <c r="CK234" s="1"/>
      <c r="CL234" s="1"/>
      <c r="CM234" s="1"/>
      <c r="CN234" s="1"/>
      <c r="CO234" s="1"/>
      <c r="CP234" s="1"/>
      <c r="CQ234" s="1"/>
      <c r="CR234" s="1"/>
      <c r="CS234" s="1"/>
      <c r="CT234" s="1"/>
      <c r="CU234" s="1"/>
    </row>
    <row r="235" spans="2:99" ht="14.25">
      <c r="B235" s="1"/>
      <c r="C235" s="3"/>
      <c r="D235" s="183"/>
      <c r="E235" s="183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  <c r="CB235" s="1"/>
      <c r="CC235" s="1"/>
      <c r="CD235" s="1"/>
      <c r="CE235" s="1"/>
      <c r="CF235" s="1"/>
      <c r="CG235" s="1"/>
      <c r="CH235" s="1"/>
      <c r="CI235" s="1"/>
      <c r="CJ235" s="1"/>
      <c r="CK235" s="1"/>
      <c r="CL235" s="1"/>
      <c r="CM235" s="1"/>
      <c r="CN235" s="1"/>
      <c r="CO235" s="1"/>
      <c r="CP235" s="1"/>
      <c r="CQ235" s="1"/>
      <c r="CR235" s="1"/>
      <c r="CS235" s="1"/>
      <c r="CT235" s="1"/>
      <c r="CU235" s="1"/>
    </row>
    <row r="236" spans="2:99" ht="14.25">
      <c r="B236" s="1"/>
      <c r="C236" s="3"/>
      <c r="D236" s="183"/>
      <c r="E236" s="183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  <c r="CB236" s="1"/>
      <c r="CC236" s="1"/>
      <c r="CD236" s="1"/>
      <c r="CE236" s="1"/>
      <c r="CF236" s="1"/>
      <c r="CG236" s="1"/>
      <c r="CH236" s="1"/>
      <c r="CI236" s="1"/>
      <c r="CJ236" s="1"/>
      <c r="CK236" s="1"/>
      <c r="CL236" s="1"/>
      <c r="CM236" s="1"/>
      <c r="CN236" s="1"/>
      <c r="CO236" s="1"/>
      <c r="CP236" s="1"/>
      <c r="CQ236" s="1"/>
      <c r="CR236" s="1"/>
      <c r="CS236" s="1"/>
      <c r="CT236" s="1"/>
      <c r="CU236" s="1"/>
    </row>
    <row r="237" spans="2:99" ht="14.25">
      <c r="B237" s="1"/>
      <c r="C237" s="3"/>
      <c r="D237" s="183"/>
      <c r="E237" s="183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  <c r="CB237" s="1"/>
      <c r="CC237" s="1"/>
      <c r="CD237" s="1"/>
      <c r="CE237" s="1"/>
      <c r="CF237" s="1"/>
      <c r="CG237" s="1"/>
      <c r="CH237" s="1"/>
      <c r="CI237" s="1"/>
      <c r="CJ237" s="1"/>
      <c r="CK237" s="1"/>
      <c r="CL237" s="1"/>
      <c r="CM237" s="1"/>
      <c r="CN237" s="1"/>
      <c r="CO237" s="1"/>
      <c r="CP237" s="1"/>
      <c r="CQ237" s="1"/>
      <c r="CR237" s="1"/>
      <c r="CS237" s="1"/>
      <c r="CT237" s="1"/>
      <c r="CU237" s="1"/>
    </row>
    <row r="238" spans="2:99" ht="14.25">
      <c r="B238" s="1"/>
      <c r="C238" s="3"/>
      <c r="D238" s="183"/>
      <c r="E238" s="183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  <c r="CB238" s="1"/>
      <c r="CC238" s="1"/>
      <c r="CD238" s="1"/>
      <c r="CE238" s="1"/>
      <c r="CF238" s="1"/>
      <c r="CG238" s="1"/>
      <c r="CH238" s="1"/>
      <c r="CI238" s="1"/>
      <c r="CJ238" s="1"/>
      <c r="CK238" s="1"/>
      <c r="CL238" s="1"/>
      <c r="CM238" s="1"/>
      <c r="CN238" s="1"/>
      <c r="CO238" s="1"/>
      <c r="CP238" s="1"/>
      <c r="CQ238" s="1"/>
      <c r="CR238" s="1"/>
      <c r="CS238" s="1"/>
      <c r="CT238" s="1"/>
      <c r="CU238" s="1"/>
    </row>
    <row r="239" spans="2:99" ht="14.25">
      <c r="B239" s="1"/>
      <c r="C239" s="3"/>
      <c r="D239" s="183"/>
      <c r="E239" s="183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  <c r="CB239" s="1"/>
      <c r="CC239" s="1"/>
      <c r="CD239" s="1"/>
      <c r="CE239" s="1"/>
      <c r="CF239" s="1"/>
      <c r="CG239" s="1"/>
      <c r="CH239" s="1"/>
      <c r="CI239" s="1"/>
      <c r="CJ239" s="1"/>
      <c r="CK239" s="1"/>
      <c r="CL239" s="1"/>
      <c r="CM239" s="1"/>
      <c r="CN239" s="1"/>
      <c r="CO239" s="1"/>
      <c r="CP239" s="1"/>
      <c r="CQ239" s="1"/>
      <c r="CR239" s="1"/>
      <c r="CS239" s="1"/>
      <c r="CT239" s="1"/>
      <c r="CU239" s="1"/>
    </row>
    <row r="240" spans="2:99" ht="14.25">
      <c r="B240" s="1"/>
      <c r="C240" s="3"/>
      <c r="D240" s="183"/>
      <c r="E240" s="183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  <c r="CB240" s="1"/>
      <c r="CC240" s="1"/>
      <c r="CD240" s="1"/>
      <c r="CE240" s="1"/>
      <c r="CF240" s="1"/>
      <c r="CG240" s="1"/>
      <c r="CH240" s="1"/>
      <c r="CI240" s="1"/>
      <c r="CJ240" s="1"/>
      <c r="CK240" s="1"/>
      <c r="CL240" s="1"/>
      <c r="CM240" s="1"/>
      <c r="CN240" s="1"/>
      <c r="CO240" s="1"/>
      <c r="CP240" s="1"/>
      <c r="CQ240" s="1"/>
      <c r="CR240" s="1"/>
      <c r="CS240" s="1"/>
      <c r="CT240" s="1"/>
      <c r="CU240" s="1"/>
    </row>
    <row r="241" spans="2:99" ht="14.25">
      <c r="B241" s="1"/>
      <c r="C241" s="3"/>
      <c r="D241" s="183"/>
      <c r="E241" s="183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  <c r="CB241" s="1"/>
      <c r="CC241" s="1"/>
      <c r="CD241" s="1"/>
      <c r="CE241" s="1"/>
      <c r="CF241" s="1"/>
      <c r="CG241" s="1"/>
      <c r="CH241" s="1"/>
      <c r="CI241" s="1"/>
      <c r="CJ241" s="1"/>
      <c r="CK241" s="1"/>
      <c r="CL241" s="1"/>
      <c r="CM241" s="1"/>
      <c r="CN241" s="1"/>
      <c r="CO241" s="1"/>
      <c r="CP241" s="1"/>
      <c r="CQ241" s="1"/>
      <c r="CR241" s="1"/>
      <c r="CS241" s="1"/>
      <c r="CT241" s="1"/>
      <c r="CU241" s="1"/>
    </row>
    <row r="242" spans="2:99" ht="14.25">
      <c r="B242" s="1"/>
      <c r="C242" s="3"/>
      <c r="D242" s="183"/>
      <c r="E242" s="183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  <c r="CB242" s="1"/>
      <c r="CC242" s="1"/>
      <c r="CD242" s="1"/>
      <c r="CE242" s="1"/>
      <c r="CF242" s="1"/>
      <c r="CG242" s="1"/>
      <c r="CH242" s="1"/>
      <c r="CI242" s="1"/>
      <c r="CJ242" s="1"/>
      <c r="CK242" s="1"/>
      <c r="CL242" s="1"/>
      <c r="CM242" s="1"/>
      <c r="CN242" s="1"/>
      <c r="CO242" s="1"/>
      <c r="CP242" s="1"/>
      <c r="CQ242" s="1"/>
      <c r="CR242" s="1"/>
      <c r="CS242" s="1"/>
      <c r="CT242" s="1"/>
      <c r="CU242" s="1"/>
    </row>
    <row r="243" spans="2:99">
      <c r="C243" s="4"/>
    </row>
    <row r="244" spans="2:99">
      <c r="C244" s="4"/>
    </row>
    <row r="245" spans="2:99">
      <c r="C245" s="4"/>
    </row>
    <row r="246" spans="2:99">
      <c r="C246" s="4"/>
    </row>
    <row r="247" spans="2:99">
      <c r="C247" s="4"/>
    </row>
    <row r="248" spans="2:99">
      <c r="C248" s="4"/>
    </row>
    <row r="249" spans="2:99">
      <c r="C249" s="4"/>
    </row>
    <row r="250" spans="2:99">
      <c r="C250" s="4"/>
    </row>
    <row r="251" spans="2:99">
      <c r="C251" s="4"/>
    </row>
    <row r="252" spans="2:99">
      <c r="C252" s="4"/>
    </row>
    <row r="253" spans="2:99">
      <c r="C253" s="4"/>
    </row>
    <row r="254" spans="2:99">
      <c r="C254" s="4"/>
    </row>
    <row r="255" spans="2:99">
      <c r="C255" s="4"/>
    </row>
    <row r="256" spans="2:99">
      <c r="C256" s="4"/>
    </row>
    <row r="257" spans="3:3">
      <c r="C257" s="4"/>
    </row>
    <row r="258" spans="3:3">
      <c r="C258" s="4"/>
    </row>
    <row r="259" spans="3:3">
      <c r="C259" s="4"/>
    </row>
    <row r="260" spans="3:3">
      <c r="C260" s="4"/>
    </row>
    <row r="261" spans="3:3">
      <c r="C261" s="4"/>
    </row>
    <row r="262" spans="3:3">
      <c r="C262" s="4"/>
    </row>
    <row r="263" spans="3:3">
      <c r="C263" s="4"/>
    </row>
    <row r="264" spans="3:3">
      <c r="C264" s="4"/>
    </row>
    <row r="265" spans="3:3">
      <c r="C265" s="4"/>
    </row>
    <row r="266" spans="3:3">
      <c r="C266" s="4"/>
    </row>
    <row r="267" spans="3:3">
      <c r="C267" s="4"/>
    </row>
    <row r="268" spans="3:3">
      <c r="C268" s="4"/>
    </row>
    <row r="269" spans="3:3">
      <c r="C269" s="4"/>
    </row>
    <row r="270" spans="3:3">
      <c r="C270" s="4"/>
    </row>
    <row r="271" spans="3:3">
      <c r="C271" s="4"/>
    </row>
    <row r="272" spans="3:3">
      <c r="C272" s="4"/>
    </row>
    <row r="273" spans="3:3">
      <c r="C273" s="4"/>
    </row>
    <row r="274" spans="3:3">
      <c r="C274" s="4"/>
    </row>
    <row r="275" spans="3:3">
      <c r="C275" s="4"/>
    </row>
    <row r="276" spans="3:3">
      <c r="C276" s="4"/>
    </row>
    <row r="277" spans="3:3">
      <c r="C277" s="4"/>
    </row>
    <row r="278" spans="3:3">
      <c r="C278" s="4"/>
    </row>
    <row r="279" spans="3:3">
      <c r="C279" s="4"/>
    </row>
    <row r="280" spans="3:3">
      <c r="C280" s="4"/>
    </row>
    <row r="281" spans="3:3">
      <c r="C281" s="4"/>
    </row>
    <row r="282" spans="3:3">
      <c r="C282" s="4"/>
    </row>
    <row r="283" spans="3:3">
      <c r="C283" s="4"/>
    </row>
    <row r="284" spans="3:3">
      <c r="C284" s="4"/>
    </row>
    <row r="285" spans="3:3">
      <c r="C285" s="4"/>
    </row>
    <row r="286" spans="3:3">
      <c r="C286" s="4"/>
    </row>
    <row r="287" spans="3:3">
      <c r="C287" s="4"/>
    </row>
    <row r="288" spans="3:3">
      <c r="C288" s="4"/>
    </row>
    <row r="289" spans="3:3">
      <c r="C289" s="4"/>
    </row>
    <row r="290" spans="3:3">
      <c r="C290" s="4"/>
    </row>
    <row r="291" spans="3:3">
      <c r="C291" s="4"/>
    </row>
    <row r="292" spans="3:3">
      <c r="C292" s="4"/>
    </row>
    <row r="293" spans="3:3">
      <c r="C293" s="4"/>
    </row>
    <row r="294" spans="3:3">
      <c r="C294" s="4"/>
    </row>
    <row r="295" spans="3:3">
      <c r="C295" s="4"/>
    </row>
    <row r="296" spans="3:3">
      <c r="C296" s="4"/>
    </row>
    <row r="297" spans="3:3">
      <c r="C297" s="4"/>
    </row>
    <row r="298" spans="3:3">
      <c r="C298" s="4"/>
    </row>
    <row r="299" spans="3:3">
      <c r="C299" s="4"/>
    </row>
    <row r="300" spans="3:3">
      <c r="C300" s="4"/>
    </row>
    <row r="301" spans="3:3">
      <c r="C301" s="4"/>
    </row>
    <row r="302" spans="3:3">
      <c r="C302" s="4"/>
    </row>
    <row r="303" spans="3:3">
      <c r="C303" s="4"/>
    </row>
    <row r="304" spans="3:3">
      <c r="C304" s="4"/>
    </row>
    <row r="305" spans="3:3">
      <c r="C305" s="4"/>
    </row>
    <row r="306" spans="3:3">
      <c r="C306" s="4"/>
    </row>
    <row r="307" spans="3:3">
      <c r="C307" s="4"/>
    </row>
    <row r="308" spans="3:3">
      <c r="C308" s="4"/>
    </row>
    <row r="309" spans="3:3">
      <c r="C309" s="4"/>
    </row>
    <row r="310" spans="3:3">
      <c r="C310" s="4"/>
    </row>
    <row r="311" spans="3:3">
      <c r="C311" s="4"/>
    </row>
    <row r="312" spans="3:3">
      <c r="C312" s="4"/>
    </row>
    <row r="313" spans="3:3">
      <c r="C313" s="4"/>
    </row>
    <row r="314" spans="3:3">
      <c r="C314" s="4"/>
    </row>
    <row r="315" spans="3:3">
      <c r="C315" s="4"/>
    </row>
    <row r="316" spans="3:3">
      <c r="C316" s="4"/>
    </row>
    <row r="317" spans="3:3">
      <c r="C317" s="4"/>
    </row>
    <row r="318" spans="3:3">
      <c r="C318" s="4"/>
    </row>
    <row r="319" spans="3:3">
      <c r="C319" s="4"/>
    </row>
    <row r="320" spans="3:3">
      <c r="C320" s="4"/>
    </row>
    <row r="321" spans="3:3">
      <c r="C321" s="4"/>
    </row>
    <row r="322" spans="3:3">
      <c r="C322" s="4"/>
    </row>
    <row r="323" spans="3:3">
      <c r="C323" s="4"/>
    </row>
    <row r="324" spans="3:3">
      <c r="C324" s="4"/>
    </row>
    <row r="325" spans="3:3">
      <c r="C325" s="4"/>
    </row>
    <row r="326" spans="3:3">
      <c r="C326" s="4"/>
    </row>
    <row r="327" spans="3:3">
      <c r="C327" s="4"/>
    </row>
    <row r="328" spans="3:3">
      <c r="C328" s="4"/>
    </row>
    <row r="329" spans="3:3">
      <c r="C329" s="4"/>
    </row>
    <row r="330" spans="3:3">
      <c r="C330" s="4"/>
    </row>
    <row r="331" spans="3:3">
      <c r="C331" s="4"/>
    </row>
    <row r="332" spans="3:3">
      <c r="C332" s="4"/>
    </row>
    <row r="333" spans="3:3">
      <c r="C333" s="4"/>
    </row>
    <row r="334" spans="3:3">
      <c r="C334" s="4"/>
    </row>
    <row r="335" spans="3:3">
      <c r="C335" s="4"/>
    </row>
    <row r="336" spans="3:3">
      <c r="C336" s="4"/>
    </row>
    <row r="337" spans="3:3">
      <c r="C337" s="4"/>
    </row>
    <row r="338" spans="3:3">
      <c r="C338" s="4"/>
    </row>
    <row r="339" spans="3:3">
      <c r="C339" s="4"/>
    </row>
    <row r="340" spans="3:3">
      <c r="C340" s="4"/>
    </row>
    <row r="341" spans="3:3">
      <c r="C341" s="4"/>
    </row>
    <row r="342" spans="3:3">
      <c r="C342" s="4"/>
    </row>
    <row r="343" spans="3:3">
      <c r="C343" s="4"/>
    </row>
    <row r="344" spans="3:3">
      <c r="C344" s="4"/>
    </row>
    <row r="345" spans="3:3">
      <c r="C345" s="4"/>
    </row>
    <row r="346" spans="3:3">
      <c r="C346" s="4"/>
    </row>
    <row r="347" spans="3:3">
      <c r="C347" s="4"/>
    </row>
    <row r="348" spans="3:3">
      <c r="C348" s="4"/>
    </row>
    <row r="349" spans="3:3">
      <c r="C349" s="4"/>
    </row>
    <row r="350" spans="3:3">
      <c r="C350" s="4"/>
    </row>
    <row r="351" spans="3:3">
      <c r="C351" s="4"/>
    </row>
    <row r="352" spans="3:3">
      <c r="C352" s="4"/>
    </row>
    <row r="353" spans="3:3">
      <c r="C353" s="4"/>
    </row>
    <row r="354" spans="3:3">
      <c r="C354" s="4"/>
    </row>
    <row r="355" spans="3:3">
      <c r="C355" s="4"/>
    </row>
    <row r="356" spans="3:3">
      <c r="C356" s="4"/>
    </row>
    <row r="357" spans="3:3">
      <c r="C357" s="4"/>
    </row>
    <row r="358" spans="3:3">
      <c r="C358" s="4"/>
    </row>
    <row r="359" spans="3:3">
      <c r="C359" s="4"/>
    </row>
    <row r="360" spans="3:3">
      <c r="C360" s="4"/>
    </row>
    <row r="361" spans="3:3">
      <c r="C361" s="4"/>
    </row>
    <row r="362" spans="3:3">
      <c r="C362" s="4"/>
    </row>
    <row r="363" spans="3:3">
      <c r="C363" s="4"/>
    </row>
    <row r="364" spans="3:3">
      <c r="C364" s="4"/>
    </row>
    <row r="365" spans="3:3">
      <c r="C365" s="4"/>
    </row>
    <row r="366" spans="3:3">
      <c r="C366" s="4"/>
    </row>
    <row r="367" spans="3:3">
      <c r="C367" s="4"/>
    </row>
    <row r="368" spans="3:3">
      <c r="C368" s="4"/>
    </row>
    <row r="369" spans="3:3">
      <c r="C369" s="4"/>
    </row>
  </sheetData>
  <sheetProtection algorithmName="SHA-512" hashValue="WV8CperaJA+KCmwe0aUD24AH2UwqhLklqXC6s5AK+QudQntFj5ZdsHIqpUnvCUnbwPLwPqRpgb5XLCGZ0sZlmA==" saltValue="ckymQtphpcjsup82Kdumqw==" spinCount="100000" sheet="1" objects="1" scenarios="1" formatCells="0"/>
  <pageMargins left="0.78740157499999996" right="0.78740157499999996" top="0.984251969" bottom="0.984251969" header="0.4921259845" footer="0.4921259845"/>
  <pageSetup paperSize="9" scale="72" orientation="landscape" r:id="rId1"/>
  <headerFooter alignWithMargins="0"/>
  <colBreaks count="1" manualBreakCount="1">
    <brk id="10" max="26" man="1"/>
  </colBreaks>
  <drawing r:id="rId2"/>
</worksheet>
</file>

<file path=xl/worksheets/sheet15.xml><?xml version="1.0" encoding="utf-8"?>
<worksheet xmlns="http://schemas.openxmlformats.org/spreadsheetml/2006/main" xmlns:r="http://schemas.openxmlformats.org/officeDocument/2006/relationships">
  <sheetPr>
    <tabColor indexed="35"/>
  </sheetPr>
  <dimension ref="A1:Z297"/>
  <sheetViews>
    <sheetView zoomScale="75" zoomScaleNormal="75" workbookViewId="0"/>
  </sheetViews>
  <sheetFormatPr defaultRowHeight="12.75"/>
  <cols>
    <col min="1" max="1" width="3.140625" customWidth="1"/>
    <col min="2" max="2" width="17.42578125" customWidth="1"/>
    <col min="3" max="3" width="10.7109375" customWidth="1"/>
    <col min="4" max="4" width="15.28515625" customWidth="1"/>
    <col min="6" max="6" width="6.85546875" customWidth="1"/>
    <col min="7" max="7" width="35.140625" customWidth="1"/>
    <col min="8" max="8" width="29.140625" customWidth="1"/>
    <col min="9" max="9" width="16.85546875" customWidth="1"/>
    <col min="10" max="10" width="76.85546875" bestFit="1" customWidth="1"/>
  </cols>
  <sheetData>
    <row r="1" spans="1:26" ht="12.75" customHeight="1">
      <c r="A1" s="7"/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5"/>
      <c r="N1" s="5"/>
    </row>
    <row r="2" spans="1:26" ht="14.25">
      <c r="A2" s="7"/>
      <c r="B2" s="50" t="s">
        <v>96</v>
      </c>
      <c r="C2" s="29"/>
      <c r="D2" s="29"/>
      <c r="E2" s="7"/>
      <c r="F2" s="58" t="s">
        <v>97</v>
      </c>
      <c r="G2" s="59"/>
      <c r="H2" s="60"/>
      <c r="I2" s="61"/>
      <c r="J2" s="7"/>
      <c r="K2" s="7"/>
      <c r="L2" s="7"/>
      <c r="M2" s="5"/>
      <c r="N2" s="5"/>
    </row>
    <row r="3" spans="1:26" ht="15" thickBot="1">
      <c r="A3" s="7"/>
      <c r="B3" s="62"/>
      <c r="C3" s="63"/>
      <c r="D3" s="63"/>
      <c r="E3" s="9"/>
      <c r="F3" s="64"/>
      <c r="G3" s="65"/>
      <c r="H3" s="66"/>
      <c r="I3" s="31"/>
      <c r="J3" s="154"/>
      <c r="K3" s="7"/>
      <c r="L3" s="7"/>
      <c r="M3" s="5"/>
      <c r="N3" s="5"/>
    </row>
    <row r="4" spans="1:26" ht="6.75" customHeight="1" thickTop="1" thickBot="1">
      <c r="A4" s="31"/>
      <c r="E4" s="7"/>
      <c r="F4" s="68"/>
      <c r="G4" s="69"/>
      <c r="H4" s="70"/>
      <c r="I4" s="155"/>
      <c r="J4" s="156"/>
      <c r="K4" s="7"/>
      <c r="L4" s="7"/>
      <c r="M4" s="5"/>
      <c r="N4" s="5"/>
    </row>
    <row r="5" spans="1:26" ht="15" thickTop="1">
      <c r="A5" s="64"/>
      <c r="B5" s="51" t="s">
        <v>56</v>
      </c>
      <c r="C5" s="52" t="s">
        <v>55</v>
      </c>
      <c r="D5" s="53" t="s">
        <v>330</v>
      </c>
      <c r="E5" s="7"/>
      <c r="F5" s="54" t="s">
        <v>61</v>
      </c>
      <c r="G5" s="67" t="s">
        <v>62</v>
      </c>
      <c r="H5" s="67" t="s">
        <v>63</v>
      </c>
      <c r="I5" s="149" t="s">
        <v>64</v>
      </c>
      <c r="J5" s="151" t="s">
        <v>306</v>
      </c>
      <c r="K5" s="7"/>
      <c r="L5" s="7"/>
      <c r="M5" s="5"/>
      <c r="N5" s="5"/>
    </row>
    <row r="6" spans="1:26" ht="14.25">
      <c r="A6" s="7"/>
      <c r="B6" s="24" t="s">
        <v>60</v>
      </c>
      <c r="C6" s="162">
        <v>22</v>
      </c>
      <c r="D6" s="163">
        <v>30</v>
      </c>
      <c r="E6" s="7"/>
      <c r="F6" s="102">
        <v>3</v>
      </c>
      <c r="G6" s="101" t="s">
        <v>257</v>
      </c>
      <c r="H6" s="105">
        <f>('2016-ÚČ'!J16+'2015-ÚČ'!J16+'2014-ÚČ'!J16)/3</f>
        <v>3</v>
      </c>
      <c r="I6" s="150" t="str">
        <f>IF(H6&lt;=6,$B$10,IF(H6&lt;=9,$B$9,IF(H6&lt;=14,$B$8,IF(H6&gt;22,$B$6,$B$7))))</f>
        <v>E - NE</v>
      </c>
      <c r="J6" s="152" t="s">
        <v>307</v>
      </c>
      <c r="K6" s="7"/>
      <c r="L6" s="7"/>
      <c r="M6" s="5"/>
      <c r="N6" s="5"/>
    </row>
    <row r="7" spans="1:26" ht="14.25">
      <c r="A7" s="7"/>
      <c r="B7" s="24" t="s">
        <v>59</v>
      </c>
      <c r="C7" s="162">
        <v>14</v>
      </c>
      <c r="D7" s="163">
        <v>22</v>
      </c>
      <c r="E7" s="7"/>
      <c r="F7" s="102">
        <v>3</v>
      </c>
      <c r="G7" s="101" t="s">
        <v>167</v>
      </c>
      <c r="H7" s="22">
        <f>('2015-ÚČ'!J16+'2014-ÚČ'!J16+'2013-ÚČ'!J16)/3</f>
        <v>3</v>
      </c>
      <c r="I7" s="150" t="str">
        <f t="shared" ref="I7:I26" si="0">IF(H7&lt;=6,$B$10,IF(H7&lt;=9,$B$9,IF(H7&lt;=14,$B$8,IF(H7&gt;22,$B$6,$B$7))))</f>
        <v>E - NE</v>
      </c>
      <c r="J7" s="152" t="s">
        <v>308</v>
      </c>
      <c r="K7" s="7"/>
      <c r="L7" s="7"/>
      <c r="M7" s="5"/>
      <c r="N7" s="5"/>
    </row>
    <row r="8" spans="1:26" ht="14.25">
      <c r="A8" s="7"/>
      <c r="B8" s="24" t="s">
        <v>58</v>
      </c>
      <c r="C8" s="162">
        <v>9</v>
      </c>
      <c r="D8" s="163">
        <v>14</v>
      </c>
      <c r="E8" s="7"/>
      <c r="F8" s="102">
        <v>3</v>
      </c>
      <c r="G8" s="101" t="s">
        <v>158</v>
      </c>
      <c r="H8" s="22">
        <f>('2014-ÚČ'!J16+'2013-ÚČ'!J16+'2012-ÚČ'!J16)/3</f>
        <v>3</v>
      </c>
      <c r="I8" s="150" t="str">
        <f t="shared" si="0"/>
        <v>E - NE</v>
      </c>
      <c r="J8" s="152" t="s">
        <v>309</v>
      </c>
      <c r="K8" s="7"/>
      <c r="L8" s="7"/>
      <c r="M8" s="5"/>
      <c r="N8" s="5"/>
      <c r="X8" s="6"/>
    </row>
    <row r="9" spans="1:26" ht="14.25">
      <c r="A9" s="7"/>
      <c r="B9" s="54" t="s">
        <v>157</v>
      </c>
      <c r="C9" s="164">
        <v>6</v>
      </c>
      <c r="D9" s="165">
        <v>9</v>
      </c>
      <c r="E9" s="7"/>
      <c r="F9" s="102">
        <v>2</v>
      </c>
      <c r="G9" s="101" t="s">
        <v>259</v>
      </c>
      <c r="H9" s="22">
        <f>('2016-ÚČ'!J16+'2015-ÚČ'!J16)/2</f>
        <v>3</v>
      </c>
      <c r="I9" s="150" t="str">
        <f t="shared" si="0"/>
        <v>E - NE</v>
      </c>
      <c r="J9" s="152" t="s">
        <v>310</v>
      </c>
      <c r="K9" s="7"/>
      <c r="L9" s="7"/>
      <c r="M9" s="5"/>
      <c r="N9" s="5"/>
    </row>
    <row r="10" spans="1:26" ht="15" thickBot="1">
      <c r="A10" s="7"/>
      <c r="B10" s="55" t="s">
        <v>57</v>
      </c>
      <c r="C10" s="166">
        <v>0</v>
      </c>
      <c r="D10" s="167">
        <v>6</v>
      </c>
      <c r="E10" s="7"/>
      <c r="F10" s="144">
        <v>2</v>
      </c>
      <c r="G10" s="101" t="s">
        <v>168</v>
      </c>
      <c r="H10" s="22">
        <f>('2015-ÚČ'!J16+'2014-ÚČ'!J16)/2</f>
        <v>3</v>
      </c>
      <c r="I10" s="150" t="str">
        <f t="shared" si="0"/>
        <v>E - NE</v>
      </c>
      <c r="J10" s="152" t="s">
        <v>311</v>
      </c>
      <c r="K10" s="7"/>
      <c r="L10" s="7"/>
      <c r="M10" s="5"/>
      <c r="N10" s="5"/>
    </row>
    <row r="11" spans="1:26" ht="15" thickTop="1">
      <c r="A11" s="7"/>
      <c r="B11" s="31"/>
      <c r="C11" s="31"/>
      <c r="D11" s="157"/>
      <c r="E11" s="7"/>
      <c r="F11" s="102">
        <v>2</v>
      </c>
      <c r="G11" s="101" t="s">
        <v>169</v>
      </c>
      <c r="H11" s="22">
        <f>('2014-ÚČ'!J16+'2013-ÚČ'!J16)/2</f>
        <v>3</v>
      </c>
      <c r="I11" s="150" t="str">
        <f t="shared" si="0"/>
        <v>E - NE</v>
      </c>
      <c r="J11" s="152" t="s">
        <v>312</v>
      </c>
      <c r="K11" s="7"/>
      <c r="L11" s="7"/>
      <c r="M11" s="5"/>
      <c r="N11" s="5"/>
    </row>
    <row r="12" spans="1:26" ht="14.25">
      <c r="A12" s="7"/>
      <c r="D12" s="6"/>
      <c r="E12" s="147"/>
      <c r="F12" s="141">
        <v>3</v>
      </c>
      <c r="G12" s="101" t="s">
        <v>260</v>
      </c>
      <c r="H12" s="22">
        <f>('2016-DE'!I16+'2015-DE'!I16+'2014-DE'!I16)/3</f>
        <v>6</v>
      </c>
      <c r="I12" s="150" t="str">
        <f t="shared" si="0"/>
        <v>E - NE</v>
      </c>
      <c r="J12" s="152" t="s">
        <v>313</v>
      </c>
      <c r="K12" s="7"/>
      <c r="L12" s="7"/>
      <c r="M12" s="5"/>
      <c r="N12" s="5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</row>
    <row r="13" spans="1:26" ht="14.25">
      <c r="A13" s="140"/>
      <c r="B13" s="139"/>
      <c r="C13" s="142"/>
      <c r="D13" s="143"/>
      <c r="E13" s="147"/>
      <c r="F13" s="141">
        <v>3</v>
      </c>
      <c r="G13" s="101" t="s">
        <v>170</v>
      </c>
      <c r="H13" s="22">
        <f>('2015-DE'!I16+'2014-DE'!I16+'2013-DE'!I16)/3</f>
        <v>6</v>
      </c>
      <c r="I13" s="150" t="str">
        <f t="shared" si="0"/>
        <v>E - NE</v>
      </c>
      <c r="J13" s="152" t="s">
        <v>314</v>
      </c>
      <c r="K13" s="7"/>
      <c r="L13" s="7"/>
      <c r="M13" s="5"/>
      <c r="N13" s="5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</row>
    <row r="14" spans="1:26" ht="14.25">
      <c r="A14" s="7"/>
      <c r="B14" s="7"/>
      <c r="C14" s="7"/>
      <c r="D14" s="7"/>
      <c r="E14" s="147"/>
      <c r="F14" s="141">
        <v>3</v>
      </c>
      <c r="G14" s="101" t="s">
        <v>159</v>
      </c>
      <c r="H14" s="22">
        <f>('2014-DE'!I16+'2013-DE'!I16+'2012-DE'!I16)/3</f>
        <v>6</v>
      </c>
      <c r="I14" s="150" t="str">
        <f t="shared" si="0"/>
        <v>E - NE</v>
      </c>
      <c r="J14" s="152" t="s">
        <v>315</v>
      </c>
      <c r="K14" s="7"/>
      <c r="L14" s="7"/>
      <c r="M14" s="5"/>
      <c r="N14" s="5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</row>
    <row r="15" spans="1:26" ht="14.25">
      <c r="A15" s="7"/>
      <c r="B15" s="7"/>
      <c r="C15" s="7"/>
      <c r="D15" s="7"/>
      <c r="E15" s="7"/>
      <c r="F15" s="102">
        <v>2</v>
      </c>
      <c r="G15" s="101" t="s">
        <v>261</v>
      </c>
      <c r="H15" s="22">
        <f>('2016-DE'!I16+'2015-DE'!I16)/2</f>
        <v>6</v>
      </c>
      <c r="I15" s="150" t="str">
        <f t="shared" si="0"/>
        <v>E - NE</v>
      </c>
      <c r="J15" s="152" t="s">
        <v>316</v>
      </c>
      <c r="K15" s="7"/>
      <c r="L15" s="7"/>
      <c r="M15" s="5"/>
      <c r="N15" s="5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</row>
    <row r="16" spans="1:26" ht="14.25">
      <c r="A16" s="7"/>
      <c r="B16" s="7"/>
      <c r="C16" s="7"/>
      <c r="D16" s="7"/>
      <c r="E16" s="7"/>
      <c r="F16" s="102">
        <v>2</v>
      </c>
      <c r="G16" s="101" t="s">
        <v>171</v>
      </c>
      <c r="H16" s="22">
        <f>('2015-DE'!I16+'2014-DE'!I16)/2</f>
        <v>6</v>
      </c>
      <c r="I16" s="150" t="str">
        <f t="shared" si="0"/>
        <v>E - NE</v>
      </c>
      <c r="J16" s="152" t="s">
        <v>317</v>
      </c>
      <c r="K16" s="7"/>
      <c r="L16" s="7"/>
      <c r="M16" s="5"/>
      <c r="N16" s="5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</row>
    <row r="17" spans="1:26" ht="14.25">
      <c r="A17" s="7"/>
      <c r="B17" s="8"/>
      <c r="C17" s="8"/>
      <c r="D17" s="8"/>
      <c r="E17" s="7"/>
      <c r="F17" s="102">
        <v>2</v>
      </c>
      <c r="G17" s="101" t="s">
        <v>172</v>
      </c>
      <c r="H17" s="22">
        <f>('2014-DE'!I16+'2013-DE'!I16)/2</f>
        <v>6</v>
      </c>
      <c r="I17" s="150" t="str">
        <f t="shared" si="0"/>
        <v>E - NE</v>
      </c>
      <c r="J17" s="152" t="s">
        <v>318</v>
      </c>
      <c r="K17" s="7"/>
      <c r="L17" s="7"/>
      <c r="M17" s="5"/>
      <c r="N17" s="5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</row>
    <row r="18" spans="1:26" ht="14.25">
      <c r="A18" s="7"/>
      <c r="B18" s="8"/>
      <c r="C18" s="8"/>
      <c r="D18" s="8"/>
      <c r="E18" s="7"/>
      <c r="F18" s="102">
        <v>3</v>
      </c>
      <c r="G18" s="101" t="s">
        <v>262</v>
      </c>
      <c r="H18" s="22">
        <f>('2016-ÚČ'!J16+'2015-ÚČ'!J16+'2014-DE'!I16)/3</f>
        <v>4</v>
      </c>
      <c r="I18" s="150" t="str">
        <f t="shared" si="0"/>
        <v>E - NE</v>
      </c>
      <c r="J18" s="152" t="s">
        <v>319</v>
      </c>
      <c r="K18" s="7"/>
      <c r="L18" s="7"/>
      <c r="M18" s="5"/>
      <c r="N18" s="5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</row>
    <row r="19" spans="1:26" ht="14.25">
      <c r="A19" s="7"/>
      <c r="B19" s="7"/>
      <c r="C19" s="7"/>
      <c r="D19" s="7"/>
      <c r="E19" s="7"/>
      <c r="F19" s="102">
        <v>3</v>
      </c>
      <c r="G19" s="101" t="s">
        <v>173</v>
      </c>
      <c r="H19" s="22">
        <f>('2015-ÚČ'!J16+'2014-ÚČ'!J16+'2013-DE'!I16)/3</f>
        <v>4</v>
      </c>
      <c r="I19" s="150" t="str">
        <f t="shared" si="0"/>
        <v>E - NE</v>
      </c>
      <c r="J19" s="152" t="s">
        <v>320</v>
      </c>
      <c r="K19" s="7"/>
      <c r="L19" s="7"/>
      <c r="M19" s="5"/>
      <c r="N19" s="5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</row>
    <row r="20" spans="1:26" ht="14.25">
      <c r="A20" s="7"/>
      <c r="B20" s="7"/>
      <c r="C20" s="7"/>
      <c r="D20" s="7"/>
      <c r="E20" s="7"/>
      <c r="F20" s="102">
        <v>3</v>
      </c>
      <c r="G20" s="101" t="s">
        <v>160</v>
      </c>
      <c r="H20" s="22">
        <f>('2014-ÚČ'!J16+'2013-ÚČ'!J16+'2012-DE'!I16)/3</f>
        <v>4</v>
      </c>
      <c r="I20" s="150" t="str">
        <f t="shared" si="0"/>
        <v>E - NE</v>
      </c>
      <c r="J20" s="152" t="s">
        <v>321</v>
      </c>
      <c r="K20" s="7"/>
      <c r="L20" s="7"/>
      <c r="M20" s="5"/>
      <c r="N20" s="5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</row>
    <row r="21" spans="1:26" ht="14.25">
      <c r="A21" s="7"/>
      <c r="B21" s="7"/>
      <c r="C21" s="7"/>
      <c r="D21" s="7"/>
      <c r="E21" s="7"/>
      <c r="F21" s="102">
        <v>3</v>
      </c>
      <c r="G21" s="101" t="s">
        <v>263</v>
      </c>
      <c r="H21" s="22">
        <f>('2016-ÚČ'!J16+'2015-DE'!I16+'2014-DE'!I16)/3</f>
        <v>5</v>
      </c>
      <c r="I21" s="150" t="str">
        <f t="shared" si="0"/>
        <v>E - NE</v>
      </c>
      <c r="J21" s="152" t="s">
        <v>322</v>
      </c>
      <c r="K21" s="7"/>
      <c r="L21" s="7"/>
      <c r="M21" s="5"/>
      <c r="N21" s="5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</row>
    <row r="22" spans="1:26" ht="14.25">
      <c r="A22" s="7"/>
      <c r="B22" s="7"/>
      <c r="C22" s="7"/>
      <c r="D22" s="7"/>
      <c r="E22" s="7"/>
      <c r="F22" s="102">
        <v>3</v>
      </c>
      <c r="G22" s="101" t="s">
        <v>174</v>
      </c>
      <c r="H22" s="22">
        <f>('2015-ÚČ'!J16+'2014-DE'!I16+'2013-DE'!I16)/3</f>
        <v>5</v>
      </c>
      <c r="I22" s="150" t="str">
        <f t="shared" si="0"/>
        <v>E - NE</v>
      </c>
      <c r="J22" s="152" t="s">
        <v>323</v>
      </c>
      <c r="K22" s="7"/>
      <c r="L22" s="7"/>
      <c r="M22" s="5"/>
      <c r="N22" s="5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</row>
    <row r="23" spans="1:26" ht="14.25">
      <c r="A23" s="7"/>
      <c r="B23" s="7"/>
      <c r="C23" s="7"/>
      <c r="D23" s="7"/>
      <c r="E23" s="7"/>
      <c r="F23" s="102">
        <v>3</v>
      </c>
      <c r="G23" s="101" t="s">
        <v>161</v>
      </c>
      <c r="H23" s="22">
        <f>('2014-ÚČ'!J16+'2013-DE'!I16+'2012-DE'!I16)/3</f>
        <v>5</v>
      </c>
      <c r="I23" s="150" t="str">
        <f t="shared" si="0"/>
        <v>E - NE</v>
      </c>
      <c r="J23" s="152" t="s">
        <v>324</v>
      </c>
      <c r="K23" s="7"/>
      <c r="L23" s="7"/>
      <c r="M23" s="5"/>
      <c r="N23" s="5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</row>
    <row r="24" spans="1:26" ht="14.25">
      <c r="A24" s="7"/>
      <c r="B24" s="7"/>
      <c r="C24" s="7"/>
      <c r="D24" s="7"/>
      <c r="E24" s="7"/>
      <c r="F24" s="102">
        <v>2</v>
      </c>
      <c r="G24" s="101" t="s">
        <v>258</v>
      </c>
      <c r="H24" s="22">
        <f>('2016-ÚČ'!J16+'2015-DE'!I16)/2</f>
        <v>4.5</v>
      </c>
      <c r="I24" s="150" t="str">
        <f t="shared" si="0"/>
        <v>E - NE</v>
      </c>
      <c r="J24" s="152" t="s">
        <v>325</v>
      </c>
      <c r="K24" s="7"/>
      <c r="L24" s="7"/>
      <c r="M24" s="5"/>
      <c r="N24" s="5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</row>
    <row r="25" spans="1:26" ht="14.25">
      <c r="A25" s="7"/>
      <c r="B25" s="7"/>
      <c r="C25" s="7"/>
      <c r="D25" s="7"/>
      <c r="E25" s="7"/>
      <c r="F25" s="102">
        <v>2</v>
      </c>
      <c r="G25" s="101" t="s">
        <v>175</v>
      </c>
      <c r="H25" s="22">
        <f>('2015-ÚČ'!J16+'2014-DE'!I16)/2</f>
        <v>4.5</v>
      </c>
      <c r="I25" s="150" t="str">
        <f t="shared" si="0"/>
        <v>E - NE</v>
      </c>
      <c r="J25" s="152" t="s">
        <v>326</v>
      </c>
      <c r="K25" s="7"/>
      <c r="L25" s="7"/>
      <c r="M25" s="5"/>
      <c r="N25" s="5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</row>
    <row r="26" spans="1:26" ht="15" thickBot="1">
      <c r="A26" s="7"/>
      <c r="B26" s="7"/>
      <c r="C26" s="7"/>
      <c r="D26" s="7"/>
      <c r="E26" s="7"/>
      <c r="F26" s="145">
        <v>2</v>
      </c>
      <c r="G26" s="146" t="s">
        <v>162</v>
      </c>
      <c r="H26" s="57">
        <f>('2014-ÚČ'!J16+'2013-DE'!I16)/2</f>
        <v>4.5</v>
      </c>
      <c r="I26" s="168" t="str">
        <f t="shared" si="0"/>
        <v>E - NE</v>
      </c>
      <c r="J26" s="153" t="s">
        <v>327</v>
      </c>
      <c r="K26" s="7"/>
      <c r="L26" s="7"/>
      <c r="M26" s="5"/>
      <c r="N26" s="5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</row>
    <row r="27" spans="1:26" ht="15" thickTop="1">
      <c r="A27" s="7"/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5"/>
      <c r="N27" s="5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</row>
    <row r="28" spans="1:26" ht="14.25">
      <c r="A28" s="7"/>
      <c r="B28" s="7"/>
      <c r="C28" s="7"/>
      <c r="D28" s="7"/>
      <c r="E28" s="9"/>
      <c r="F28" s="7"/>
      <c r="G28" s="7"/>
      <c r="H28" s="7"/>
      <c r="I28" s="7"/>
      <c r="J28" s="7"/>
      <c r="K28" s="7"/>
      <c r="L28" s="7"/>
      <c r="M28" s="5"/>
      <c r="N28" s="5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</row>
    <row r="29" spans="1:26" ht="14.25">
      <c r="A29" s="7"/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5"/>
      <c r="N29" s="5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</row>
    <row r="30" spans="1:26" ht="14.25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5"/>
      <c r="N30" s="5"/>
    </row>
    <row r="31" spans="1:26" ht="14.25">
      <c r="A31" s="7"/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5"/>
      <c r="N31" s="5"/>
    </row>
    <row r="32" spans="1:26" ht="14.25">
      <c r="A32" s="7"/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5"/>
      <c r="N32" s="5"/>
    </row>
    <row r="33" spans="1:14" ht="14.25">
      <c r="A33" s="7"/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5"/>
      <c r="N33" s="5"/>
    </row>
    <row r="34" spans="1:14" ht="14.25">
      <c r="A34" s="7"/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M34" s="5"/>
      <c r="N34" s="5"/>
    </row>
    <row r="35" spans="1:14" ht="14.25">
      <c r="A35" s="7"/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5"/>
      <c r="N35" s="5"/>
    </row>
    <row r="36" spans="1:14" ht="14.25">
      <c r="A36" s="5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</row>
    <row r="37" spans="1:14" ht="14.25">
      <c r="A37" s="5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</row>
    <row r="38" spans="1:14" ht="14.25">
      <c r="A38" s="5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</row>
    <row r="39" spans="1:14" ht="14.25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</row>
    <row r="40" spans="1:14" ht="14.25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</row>
    <row r="41" spans="1:14" ht="14.25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</row>
    <row r="42" spans="1:14" ht="14.25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</row>
    <row r="43" spans="1:14" ht="14.25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</row>
    <row r="44" spans="1:14" ht="14.25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</row>
    <row r="45" spans="1:14" ht="14.25">
      <c r="A45" s="5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</row>
    <row r="46" spans="1:14" ht="14.25">
      <c r="A46" s="5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</row>
    <row r="47" spans="1:14" ht="14.25">
      <c r="A47" s="5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</row>
    <row r="48" spans="1:14" ht="14.25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</row>
    <row r="49" spans="1:14" ht="14.25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</row>
    <row r="50" spans="1:14" ht="14.25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</row>
    <row r="51" spans="1:14" ht="14.25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</row>
    <row r="52" spans="1:14" ht="14.25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</row>
    <row r="53" spans="1:14" ht="14.25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</row>
    <row r="54" spans="1:14" ht="14.25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</row>
    <row r="55" spans="1:14" ht="14.25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</row>
    <row r="56" spans="1:14" ht="14.25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</row>
    <row r="57" spans="1:14" ht="14.25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</row>
    <row r="58" spans="1:14" ht="14.25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</row>
    <row r="59" spans="1:14" ht="14.25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</row>
    <row r="60" spans="1:14" ht="14.25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</row>
    <row r="61" spans="1:14" ht="14.25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</row>
    <row r="62" spans="1:14" ht="14.25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</row>
    <row r="63" spans="1:14" ht="14.25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</row>
    <row r="64" spans="1:14" ht="14.25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</row>
    <row r="65" spans="1:14" ht="14.25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</row>
    <row r="66" spans="1:14" ht="14.25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</row>
    <row r="67" spans="1:14" ht="14.25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</row>
    <row r="68" spans="1:14" ht="14.25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</row>
    <row r="69" spans="1:14" ht="14.25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</row>
    <row r="70" spans="1:14" ht="14.25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</row>
    <row r="71" spans="1:14" ht="14.25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</row>
    <row r="72" spans="1:14" ht="14.25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</row>
    <row r="73" spans="1:14" ht="14.25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</row>
    <row r="74" spans="1:14" ht="14.25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</row>
    <row r="75" spans="1:14" ht="14.25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</row>
    <row r="76" spans="1:14" ht="14.25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</row>
    <row r="77" spans="1:14" ht="14.25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</row>
    <row r="78" spans="1:14" ht="14.25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</row>
    <row r="79" spans="1:14" ht="14.25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</row>
    <row r="80" spans="1:14" ht="14.25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</row>
    <row r="81" spans="1:14" ht="14.25">
      <c r="A81" s="5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</row>
    <row r="82" spans="1:14" ht="14.25">
      <c r="A82" s="5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</row>
    <row r="83" spans="1:14" ht="14.25">
      <c r="A83" s="5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</row>
    <row r="84" spans="1:14" ht="14.25">
      <c r="A84" s="5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</row>
    <row r="85" spans="1:14" ht="14.25">
      <c r="A85" s="5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</row>
    <row r="86" spans="1:14" ht="14.25">
      <c r="A86" s="5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</row>
    <row r="87" spans="1:14" ht="14.25">
      <c r="A87" s="5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</row>
    <row r="88" spans="1:14" ht="14.25">
      <c r="A88" s="5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</row>
    <row r="89" spans="1:14" ht="14.25">
      <c r="A89" s="5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</row>
    <row r="90" spans="1:14" ht="14.25">
      <c r="A90" s="5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</row>
    <row r="91" spans="1:14" ht="14.25">
      <c r="A91" s="5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</row>
    <row r="92" spans="1:14" ht="14.25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</row>
    <row r="93" spans="1:14" ht="14.25">
      <c r="A93" s="5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</row>
    <row r="94" spans="1:14" ht="14.25">
      <c r="A94" s="5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</row>
    <row r="95" spans="1:14" ht="14.25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</row>
    <row r="96" spans="1:14" ht="14.25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</row>
    <row r="97" spans="1:14" ht="14.25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</row>
    <row r="98" spans="1:14" ht="14.25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</row>
    <row r="99" spans="1:14" ht="14.25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</row>
    <row r="100" spans="1:14" ht="14.25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</row>
    <row r="101" spans="1:14" ht="14.25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</row>
    <row r="102" spans="1:14" ht="14.25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</row>
    <row r="103" spans="1:14" ht="14.25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</row>
    <row r="104" spans="1:14" ht="14.25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</row>
    <row r="105" spans="1:14" ht="14.25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</row>
    <row r="106" spans="1:14" ht="14.25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</row>
    <row r="107" spans="1:14" ht="14.25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</row>
    <row r="108" spans="1:14" ht="14.25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</row>
    <row r="109" spans="1:14" ht="14.25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</row>
    <row r="110" spans="1:14" ht="14.25">
      <c r="A110" s="5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</row>
    <row r="111" spans="1:14" ht="14.25">
      <c r="A111" s="5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</row>
    <row r="112" spans="1:14" ht="14.25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</row>
    <row r="113" spans="1:14" ht="14.25">
      <c r="A113" s="5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</row>
    <row r="114" spans="1:14" ht="14.25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</row>
    <row r="115" spans="1:14" ht="14.25">
      <c r="A115" s="5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</row>
    <row r="116" spans="1:14" ht="14.25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</row>
    <row r="117" spans="1:14" ht="14.25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</row>
    <row r="118" spans="1:14" ht="14.25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</row>
    <row r="119" spans="1:14" ht="14.25">
      <c r="A119" s="5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</row>
    <row r="120" spans="1:14" ht="14.25">
      <c r="A120" s="5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</row>
    <row r="121" spans="1:14" ht="14.25">
      <c r="A121" s="5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</row>
    <row r="122" spans="1:14" ht="14.25">
      <c r="A122" s="5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</row>
    <row r="123" spans="1:14" ht="14.25">
      <c r="A123" s="5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</row>
    <row r="124" spans="1:14" ht="14.25">
      <c r="A124" s="5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</row>
    <row r="125" spans="1:14" ht="14.25">
      <c r="A125" s="5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</row>
    <row r="126" spans="1:14" ht="14.25">
      <c r="A126" s="5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</row>
    <row r="127" spans="1:14" ht="14.25">
      <c r="A127" s="5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</row>
    <row r="128" spans="1:14" ht="14.25">
      <c r="A128" s="5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</row>
    <row r="129" spans="1:14" ht="14.25">
      <c r="A129" s="5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</row>
    <row r="130" spans="1:14" ht="14.25">
      <c r="A130" s="5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</row>
    <row r="131" spans="1:14" ht="14.25">
      <c r="A131" s="5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</row>
    <row r="132" spans="1:14" ht="14.25">
      <c r="A132" s="5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</row>
    <row r="133" spans="1:14" ht="14.25">
      <c r="A133" s="5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</row>
    <row r="134" spans="1:14" ht="14.25">
      <c r="A134" s="5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</row>
    <row r="135" spans="1:14" ht="14.25">
      <c r="A135" s="5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</row>
    <row r="136" spans="1:14" ht="14.25">
      <c r="A136" s="5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</row>
    <row r="137" spans="1:14" ht="14.25">
      <c r="A137" s="5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</row>
    <row r="138" spans="1:14" ht="14.25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</row>
    <row r="139" spans="1:14" ht="14.25">
      <c r="A139" s="5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</row>
    <row r="140" spans="1:14" ht="14.25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</row>
    <row r="141" spans="1:14" ht="14.25">
      <c r="A141" s="5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</row>
    <row r="142" spans="1:14" ht="14.25">
      <c r="A142" s="5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</row>
    <row r="143" spans="1:14" ht="14.25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</row>
    <row r="144" spans="1:14" ht="14.25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</row>
    <row r="145" spans="1:14" ht="14.25">
      <c r="A145" s="5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</row>
    <row r="146" spans="1:14" ht="14.25">
      <c r="A146" s="5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</row>
    <row r="147" spans="1:14" ht="14.25">
      <c r="A147" s="5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</row>
    <row r="148" spans="1:14" ht="14.25">
      <c r="A148" s="5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</row>
    <row r="149" spans="1:14" ht="14.25">
      <c r="A149" s="5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</row>
    <row r="150" spans="1:14" ht="14.25">
      <c r="A150" s="5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</row>
    <row r="151" spans="1:14" ht="14.25">
      <c r="A151" s="5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</row>
    <row r="152" spans="1:14" ht="14.25">
      <c r="A152" s="5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</row>
    <row r="153" spans="1:14" ht="14.25">
      <c r="A153" s="5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</row>
    <row r="154" spans="1:14" ht="14.25">
      <c r="A154" s="5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</row>
    <row r="155" spans="1:14" ht="14.25">
      <c r="A155" s="5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</row>
    <row r="156" spans="1:14" ht="14.25">
      <c r="A156" s="5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</row>
    <row r="157" spans="1:14" ht="14.25">
      <c r="A157" s="5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</row>
    <row r="158" spans="1:14" ht="14.25">
      <c r="A158" s="5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</row>
    <row r="159" spans="1:14" ht="14.25">
      <c r="A159" s="5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</row>
    <row r="160" spans="1:14" ht="14.25">
      <c r="A160" s="5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</row>
    <row r="161" spans="1:14" ht="14.25">
      <c r="A161" s="5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</row>
    <row r="162" spans="1:14" ht="14.25">
      <c r="A162" s="5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</row>
    <row r="163" spans="1:14" ht="14.25">
      <c r="A163" s="5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</row>
    <row r="164" spans="1:14" ht="14.25">
      <c r="A164" s="5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</row>
    <row r="165" spans="1:14" ht="14.25">
      <c r="A165" s="5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</row>
    <row r="166" spans="1:14" ht="14.25">
      <c r="A166" s="5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</row>
    <row r="167" spans="1:14" ht="14.25">
      <c r="A167" s="5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</row>
    <row r="168" spans="1:14" ht="14.25">
      <c r="A168" s="5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</row>
    <row r="169" spans="1:14" ht="14.25">
      <c r="A169" s="5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</row>
    <row r="170" spans="1:14" ht="14.25">
      <c r="A170" s="5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</row>
    <row r="171" spans="1:14" ht="14.25">
      <c r="A171" s="5"/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</row>
    <row r="172" spans="1:14" ht="14.25">
      <c r="A172" s="5"/>
      <c r="B172" s="5"/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</row>
    <row r="173" spans="1:14" ht="14.25">
      <c r="A173" s="5"/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</row>
    <row r="174" spans="1:14" ht="14.25">
      <c r="A174" s="5"/>
      <c r="B174" s="5"/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</row>
    <row r="175" spans="1:14" ht="14.25">
      <c r="A175" s="5"/>
      <c r="B175" s="5"/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</row>
    <row r="176" spans="1:14" ht="14.25">
      <c r="A176" s="5"/>
      <c r="B176" s="5"/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</row>
    <row r="177" spans="1:14" ht="14.25">
      <c r="A177" s="5"/>
      <c r="B177" s="5"/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</row>
    <row r="178" spans="1:14" ht="14.25">
      <c r="A178" s="5"/>
      <c r="B178" s="5"/>
      <c r="C178" s="5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</row>
    <row r="179" spans="1:14" ht="14.25">
      <c r="A179" s="5"/>
      <c r="B179" s="5"/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</row>
    <row r="180" spans="1:14" ht="14.25">
      <c r="A180" s="5"/>
      <c r="B180" s="5"/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</row>
    <row r="181" spans="1:14" ht="14.25">
      <c r="A181" s="5"/>
      <c r="B181" s="5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</row>
    <row r="182" spans="1:14" ht="14.25">
      <c r="A182" s="5"/>
      <c r="B182" s="5"/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</row>
    <row r="183" spans="1:14" ht="14.25">
      <c r="A183" s="5"/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</row>
    <row r="184" spans="1:14" ht="14.25">
      <c r="A184" s="5"/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</row>
    <row r="185" spans="1:14" ht="14.25">
      <c r="A185" s="5"/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</row>
    <row r="186" spans="1:14" ht="14.25">
      <c r="A186" s="5"/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</row>
    <row r="187" spans="1:14" ht="14.25">
      <c r="A187" s="5"/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</row>
    <row r="188" spans="1:14" ht="14.25">
      <c r="A188" s="5"/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</row>
    <row r="189" spans="1:14" ht="14.25">
      <c r="A189" s="5"/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</row>
    <row r="190" spans="1:14" ht="14.25">
      <c r="A190" s="5"/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</row>
    <row r="191" spans="1:14" ht="14.25">
      <c r="A191" s="5"/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</row>
    <row r="192" spans="1:14" ht="14.25">
      <c r="A192" s="5"/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</row>
    <row r="193" spans="1:14" ht="14.25">
      <c r="A193" s="5"/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</row>
    <row r="194" spans="1:14" ht="14.25">
      <c r="A194" s="5"/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</row>
    <row r="195" spans="1:14" ht="14.25">
      <c r="A195" s="5"/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</row>
    <row r="196" spans="1:14" ht="14.25">
      <c r="A196" s="5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</row>
    <row r="197" spans="1:14" ht="14.25">
      <c r="A197" s="5"/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</row>
    <row r="198" spans="1:14" ht="14.25">
      <c r="A198" s="5"/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</row>
    <row r="199" spans="1:14" ht="14.25">
      <c r="A199" s="5"/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</row>
    <row r="200" spans="1:14" ht="14.25">
      <c r="A200" s="5"/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</row>
    <row r="201" spans="1:14" ht="14.25">
      <c r="A201" s="5"/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</row>
    <row r="202" spans="1:14" ht="14.25">
      <c r="A202" s="5"/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</row>
    <row r="203" spans="1:14" ht="14.25">
      <c r="A203" s="5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</row>
    <row r="204" spans="1:14" ht="14.25">
      <c r="A204" s="5"/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</row>
    <row r="205" spans="1:14" ht="14.25">
      <c r="A205" s="5"/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</row>
    <row r="206" spans="1:14" ht="14.25">
      <c r="A206" s="5"/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</row>
    <row r="207" spans="1:14" ht="14.25">
      <c r="A207" s="5"/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</row>
    <row r="208" spans="1:14" ht="14.25">
      <c r="A208" s="5"/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</row>
    <row r="209" spans="1:14" ht="14.25">
      <c r="A209" s="5"/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</row>
    <row r="210" spans="1:14" ht="14.25">
      <c r="A210" s="5"/>
      <c r="B210" s="5"/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</row>
    <row r="211" spans="1:14" ht="14.25">
      <c r="A211" s="5"/>
      <c r="B211" s="5"/>
      <c r="C211" s="5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</row>
    <row r="212" spans="1:14" ht="14.25">
      <c r="A212" s="5"/>
      <c r="B212" s="5"/>
      <c r="C212" s="5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</row>
    <row r="213" spans="1:14" ht="14.25">
      <c r="A213" s="5"/>
      <c r="B213" s="5"/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</row>
    <row r="214" spans="1:14" ht="14.25">
      <c r="A214" s="5"/>
      <c r="B214" s="5"/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</row>
    <row r="215" spans="1:14" ht="14.25">
      <c r="A215" s="5"/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</row>
    <row r="216" spans="1:14" ht="14.25">
      <c r="A216" s="5"/>
      <c r="B216" s="5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</row>
    <row r="217" spans="1:14" ht="14.25">
      <c r="A217" s="5"/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</row>
    <row r="218" spans="1:14" ht="14.25">
      <c r="A218" s="5"/>
      <c r="B218" s="5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</row>
    <row r="219" spans="1:14" ht="14.25">
      <c r="A219" s="5"/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</row>
    <row r="220" spans="1:14" ht="14.25">
      <c r="A220" s="5"/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</row>
    <row r="221" spans="1:14" ht="14.25">
      <c r="A221" s="5"/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</row>
    <row r="222" spans="1:14" ht="14.25">
      <c r="A222" s="5"/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</row>
    <row r="223" spans="1:14" ht="14.25">
      <c r="A223" s="5"/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</row>
    <row r="224" spans="1:14" ht="14.25">
      <c r="A224" s="5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</row>
    <row r="225" spans="1:14" ht="14.25">
      <c r="A225" s="5"/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</row>
    <row r="226" spans="1:14" ht="14.25">
      <c r="A226" s="5"/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</row>
    <row r="227" spans="1:14" ht="14.25">
      <c r="A227" s="5"/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</row>
    <row r="228" spans="1:14" ht="14.25">
      <c r="A228" s="5"/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</row>
    <row r="229" spans="1:14" ht="14.25">
      <c r="A229" s="5"/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</row>
    <row r="230" spans="1:14" ht="14.25">
      <c r="A230" s="5"/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</row>
    <row r="231" spans="1:14" ht="14.25">
      <c r="A231" s="5"/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</row>
    <row r="232" spans="1:14" ht="14.25">
      <c r="A232" s="5"/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</row>
    <row r="233" spans="1:14" ht="14.25">
      <c r="A233" s="5"/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</row>
    <row r="234" spans="1:14" ht="14.25">
      <c r="A234" s="5"/>
      <c r="B234" s="5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</row>
    <row r="235" spans="1:14" ht="14.25">
      <c r="A235" s="5"/>
      <c r="B235" s="5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</row>
    <row r="236" spans="1:14" ht="14.25">
      <c r="A236" s="5"/>
      <c r="B236" s="5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</row>
    <row r="237" spans="1:14" ht="14.25">
      <c r="A237" s="5"/>
      <c r="B237" s="5"/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</row>
    <row r="238" spans="1:14" ht="14.25">
      <c r="A238" s="5"/>
      <c r="B238" s="5"/>
      <c r="C238" s="5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</row>
    <row r="239" spans="1:14" ht="14.25">
      <c r="A239" s="5"/>
      <c r="B239" s="5"/>
      <c r="C239" s="5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</row>
    <row r="240" spans="1:14" ht="14.25">
      <c r="A240" s="5"/>
      <c r="B240" s="5"/>
      <c r="C240" s="5"/>
      <c r="D240" s="5"/>
      <c r="E240" s="5"/>
      <c r="F240" s="5"/>
      <c r="G240" s="5"/>
      <c r="H240" s="5"/>
      <c r="I240" s="5"/>
      <c r="J240" s="5"/>
      <c r="K240" s="5"/>
      <c r="L240" s="5"/>
      <c r="M240" s="5"/>
      <c r="N240" s="5"/>
    </row>
    <row r="241" spans="1:14" ht="14.25">
      <c r="A241" s="5"/>
      <c r="B241" s="5"/>
      <c r="C241" s="5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</row>
    <row r="242" spans="1:14" ht="14.25">
      <c r="A242" s="5"/>
      <c r="B242" s="5"/>
      <c r="C242" s="5"/>
      <c r="D242" s="5"/>
      <c r="E242" s="5"/>
      <c r="F242" s="5"/>
      <c r="G242" s="5"/>
      <c r="H242" s="5"/>
      <c r="I242" s="5"/>
      <c r="J242" s="5"/>
      <c r="K242" s="5"/>
      <c r="L242" s="5"/>
      <c r="M242" s="5"/>
      <c r="N242" s="5"/>
    </row>
    <row r="243" spans="1:14" ht="14.25">
      <c r="A243" s="5"/>
      <c r="B243" s="5"/>
      <c r="C243" s="5"/>
      <c r="D243" s="5"/>
      <c r="E243" s="5"/>
      <c r="F243" s="5"/>
      <c r="G243" s="5"/>
      <c r="H243" s="5"/>
      <c r="I243" s="5"/>
      <c r="J243" s="5"/>
      <c r="K243" s="5"/>
      <c r="L243" s="5"/>
      <c r="M243" s="5"/>
      <c r="N243" s="5"/>
    </row>
    <row r="244" spans="1:14" ht="14.25">
      <c r="A244" s="5"/>
      <c r="B244" s="5"/>
      <c r="C244" s="5"/>
      <c r="D244" s="5"/>
      <c r="E244" s="5"/>
      <c r="F244" s="5"/>
      <c r="G244" s="5"/>
      <c r="H244" s="5"/>
      <c r="I244" s="5"/>
      <c r="J244" s="5"/>
      <c r="K244" s="5"/>
      <c r="L244" s="5"/>
      <c r="M244" s="5"/>
      <c r="N244" s="5"/>
    </row>
    <row r="245" spans="1:14" ht="14.25">
      <c r="A245" s="5"/>
      <c r="B245" s="5"/>
      <c r="C245" s="5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</row>
    <row r="246" spans="1:14" ht="14.25">
      <c r="A246" s="5"/>
      <c r="B246" s="5"/>
      <c r="C246" s="5"/>
      <c r="D246" s="5"/>
      <c r="E246" s="5"/>
      <c r="F246" s="5"/>
      <c r="G246" s="5"/>
      <c r="H246" s="5"/>
      <c r="I246" s="5"/>
      <c r="J246" s="5"/>
      <c r="K246" s="5"/>
      <c r="L246" s="5"/>
      <c r="M246" s="5"/>
      <c r="N246" s="5"/>
    </row>
    <row r="247" spans="1:14" ht="14.25">
      <c r="A247" s="5"/>
      <c r="B247" s="5"/>
      <c r="C247" s="5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</row>
    <row r="248" spans="1:14" ht="14.25">
      <c r="A248" s="5"/>
      <c r="B248" s="5"/>
      <c r="C248" s="5"/>
      <c r="D248" s="5"/>
      <c r="E248" s="5"/>
      <c r="F248" s="5"/>
      <c r="G248" s="5"/>
      <c r="H248" s="5"/>
      <c r="I248" s="5"/>
      <c r="J248" s="5"/>
      <c r="K248" s="5"/>
      <c r="L248" s="5"/>
      <c r="M248" s="5"/>
      <c r="N248" s="5"/>
    </row>
    <row r="249" spans="1:14" ht="14.25">
      <c r="A249" s="5"/>
      <c r="B249" s="5"/>
      <c r="C249" s="5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</row>
    <row r="250" spans="1:14" ht="14.25">
      <c r="A250" s="5"/>
      <c r="B250" s="5"/>
      <c r="C250" s="5"/>
      <c r="D250" s="5"/>
      <c r="E250" s="5"/>
      <c r="F250" s="5"/>
      <c r="G250" s="5"/>
      <c r="H250" s="5"/>
      <c r="I250" s="5"/>
      <c r="J250" s="5"/>
      <c r="K250" s="5"/>
      <c r="L250" s="5"/>
      <c r="M250" s="5"/>
      <c r="N250" s="5"/>
    </row>
    <row r="251" spans="1:14" ht="14.25">
      <c r="A251" s="5"/>
      <c r="B251" s="5"/>
      <c r="C251" s="5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</row>
    <row r="252" spans="1:14" ht="14.25">
      <c r="A252" s="5"/>
      <c r="B252" s="5"/>
      <c r="C252" s="5"/>
      <c r="D252" s="5"/>
      <c r="E252" s="5"/>
      <c r="F252" s="5"/>
      <c r="G252" s="5"/>
      <c r="H252" s="5"/>
      <c r="I252" s="5"/>
      <c r="J252" s="5"/>
      <c r="K252" s="5"/>
      <c r="L252" s="5"/>
      <c r="M252" s="5"/>
      <c r="N252" s="5"/>
    </row>
    <row r="253" spans="1:14" ht="14.25">
      <c r="A253" s="5"/>
      <c r="B253" s="5"/>
      <c r="C253" s="5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</row>
    <row r="254" spans="1:14" ht="14.25">
      <c r="A254" s="5"/>
      <c r="B254" s="5"/>
      <c r="C254" s="5"/>
      <c r="D254" s="5"/>
      <c r="E254" s="5"/>
      <c r="F254" s="5"/>
      <c r="G254" s="5"/>
      <c r="H254" s="5"/>
      <c r="I254" s="5"/>
      <c r="J254" s="5"/>
      <c r="K254" s="5"/>
      <c r="L254" s="5"/>
      <c r="M254" s="5"/>
      <c r="N254" s="5"/>
    </row>
    <row r="255" spans="1:14" ht="14.25">
      <c r="A255" s="5"/>
      <c r="B255" s="5"/>
      <c r="C255" s="5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</row>
    <row r="256" spans="1:14" ht="14.25">
      <c r="A256" s="5"/>
      <c r="B256" s="5"/>
      <c r="C256" s="5"/>
      <c r="D256" s="5"/>
      <c r="E256" s="5"/>
      <c r="F256" s="5"/>
      <c r="G256" s="5"/>
      <c r="H256" s="5"/>
      <c r="I256" s="5"/>
      <c r="J256" s="5"/>
      <c r="K256" s="5"/>
      <c r="L256" s="5"/>
      <c r="M256" s="5"/>
      <c r="N256" s="5"/>
    </row>
    <row r="257" spans="1:14" ht="14.25">
      <c r="A257" s="5"/>
      <c r="B257" s="5"/>
      <c r="C257" s="5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</row>
    <row r="258" spans="1:14" ht="14.25">
      <c r="A258" s="5"/>
      <c r="B258" s="5"/>
      <c r="C258" s="5"/>
      <c r="D258" s="5"/>
      <c r="E258" s="5"/>
      <c r="F258" s="5"/>
      <c r="G258" s="5"/>
      <c r="H258" s="5"/>
      <c r="I258" s="5"/>
      <c r="J258" s="5"/>
      <c r="K258" s="5"/>
      <c r="L258" s="5"/>
      <c r="M258" s="5"/>
      <c r="N258" s="5"/>
    </row>
    <row r="259" spans="1:14" ht="14.25">
      <c r="A259" s="5"/>
      <c r="B259" s="5"/>
      <c r="C259" s="5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</row>
    <row r="260" spans="1:14" ht="14.25">
      <c r="A260" s="5"/>
      <c r="B260" s="5"/>
      <c r="C260" s="5"/>
      <c r="D260" s="5"/>
      <c r="E260" s="5"/>
      <c r="F260" s="5"/>
      <c r="G260" s="5"/>
      <c r="H260" s="5"/>
      <c r="I260" s="5"/>
      <c r="J260" s="5"/>
      <c r="K260" s="5"/>
      <c r="L260" s="5"/>
      <c r="M260" s="5"/>
      <c r="N260" s="5"/>
    </row>
    <row r="261" spans="1:14" ht="14.25">
      <c r="A261" s="5"/>
      <c r="B261" s="5"/>
      <c r="C261" s="5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</row>
    <row r="262" spans="1:14" ht="14.25">
      <c r="A262" s="5"/>
      <c r="B262" s="5"/>
      <c r="C262" s="5"/>
      <c r="D262" s="5"/>
      <c r="E262" s="5"/>
      <c r="F262" s="5"/>
      <c r="G262" s="5"/>
      <c r="H262" s="5"/>
      <c r="I262" s="5"/>
      <c r="J262" s="5"/>
      <c r="K262" s="5"/>
      <c r="L262" s="5"/>
      <c r="M262" s="5"/>
      <c r="N262" s="5"/>
    </row>
    <row r="263" spans="1:14" ht="14.25">
      <c r="A263" s="5"/>
      <c r="B263" s="5"/>
      <c r="C263" s="5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</row>
    <row r="264" spans="1:14" ht="14.25">
      <c r="A264" s="5"/>
      <c r="B264" s="5"/>
      <c r="C264" s="5"/>
      <c r="D264" s="5"/>
      <c r="E264" s="5"/>
      <c r="F264" s="5"/>
      <c r="G264" s="5"/>
      <c r="H264" s="5"/>
      <c r="I264" s="5"/>
      <c r="J264" s="5"/>
      <c r="K264" s="5"/>
      <c r="L264" s="5"/>
      <c r="M264" s="5"/>
      <c r="N264" s="5"/>
    </row>
    <row r="265" spans="1:14" ht="14.25">
      <c r="A265" s="5"/>
      <c r="B265" s="5"/>
      <c r="C265" s="5"/>
      <c r="D265" s="5"/>
      <c r="E265" s="5"/>
      <c r="F265" s="5"/>
      <c r="G265" s="5"/>
      <c r="H265" s="5"/>
      <c r="I265" s="5"/>
      <c r="J265" s="5"/>
      <c r="K265" s="5"/>
      <c r="L265" s="5"/>
      <c r="M265" s="5"/>
      <c r="N265" s="5"/>
    </row>
    <row r="266" spans="1:14" ht="14.25">
      <c r="A266" s="5"/>
      <c r="B266" s="5"/>
      <c r="C266" s="5"/>
      <c r="D266" s="5"/>
      <c r="E266" s="5"/>
      <c r="F266" s="5"/>
      <c r="G266" s="5"/>
      <c r="H266" s="5"/>
      <c r="I266" s="5"/>
      <c r="J266" s="5"/>
      <c r="K266" s="5"/>
      <c r="L266" s="5"/>
      <c r="M266" s="5"/>
      <c r="N266" s="5"/>
    </row>
    <row r="267" spans="1:14" ht="14.25">
      <c r="A267" s="5"/>
      <c r="B267" s="5"/>
      <c r="C267" s="5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</row>
    <row r="268" spans="1:14" ht="14.25">
      <c r="A268" s="5"/>
      <c r="B268" s="5"/>
      <c r="C268" s="5"/>
      <c r="D268" s="5"/>
      <c r="E268" s="5"/>
      <c r="F268" s="5"/>
      <c r="G268" s="5"/>
      <c r="H268" s="5"/>
      <c r="I268" s="5"/>
      <c r="J268" s="5"/>
      <c r="K268" s="5"/>
      <c r="L268" s="5"/>
      <c r="M268" s="5"/>
      <c r="N268" s="5"/>
    </row>
    <row r="269" spans="1:14" ht="14.25">
      <c r="A269" s="5"/>
      <c r="B269" s="5"/>
      <c r="C269" s="5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</row>
    <row r="270" spans="1:14" ht="14.25">
      <c r="A270" s="5"/>
      <c r="B270" s="5"/>
      <c r="C270" s="5"/>
      <c r="D270" s="5"/>
      <c r="E270" s="5"/>
      <c r="F270" s="5"/>
      <c r="G270" s="5"/>
      <c r="H270" s="5"/>
      <c r="I270" s="5"/>
      <c r="J270" s="5"/>
      <c r="K270" s="5"/>
      <c r="L270" s="5"/>
      <c r="M270" s="5"/>
      <c r="N270" s="5"/>
    </row>
    <row r="271" spans="1:14" ht="14.25">
      <c r="A271" s="5"/>
      <c r="B271" s="5"/>
      <c r="C271" s="5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</row>
    <row r="272" spans="1:14" ht="14.25">
      <c r="A272" s="5"/>
      <c r="B272" s="5"/>
      <c r="C272" s="5"/>
      <c r="D272" s="5"/>
      <c r="E272" s="5"/>
      <c r="F272" s="5"/>
      <c r="G272" s="5"/>
      <c r="H272" s="5"/>
      <c r="I272" s="5"/>
      <c r="J272" s="5"/>
      <c r="K272" s="5"/>
      <c r="L272" s="5"/>
      <c r="M272" s="5"/>
      <c r="N272" s="5"/>
    </row>
    <row r="273" spans="1:14" ht="14.25">
      <c r="A273" s="5"/>
      <c r="B273" s="5"/>
      <c r="C273" s="5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</row>
    <row r="274" spans="1:14" ht="14.25">
      <c r="A274" s="5"/>
      <c r="B274" s="5"/>
      <c r="C274" s="5"/>
      <c r="D274" s="5"/>
      <c r="E274" s="5"/>
      <c r="F274" s="5"/>
      <c r="G274" s="5"/>
      <c r="H274" s="5"/>
      <c r="I274" s="5"/>
      <c r="J274" s="5"/>
      <c r="K274" s="5"/>
      <c r="L274" s="5"/>
      <c r="M274" s="5"/>
      <c r="N274" s="5"/>
    </row>
    <row r="275" spans="1:14" ht="14.25">
      <c r="A275" s="5"/>
      <c r="B275" s="5"/>
      <c r="C275" s="5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</row>
    <row r="276" spans="1:14" ht="14.25">
      <c r="A276" s="5"/>
      <c r="B276" s="5"/>
      <c r="C276" s="5"/>
      <c r="D276" s="5"/>
      <c r="E276" s="5"/>
      <c r="F276" s="5"/>
      <c r="G276" s="5"/>
      <c r="H276" s="5"/>
      <c r="I276" s="5"/>
      <c r="J276" s="5"/>
      <c r="K276" s="5"/>
      <c r="L276" s="5"/>
      <c r="M276" s="5"/>
      <c r="N276" s="5"/>
    </row>
    <row r="277" spans="1:14" ht="14.25">
      <c r="A277" s="5"/>
      <c r="B277" s="5"/>
      <c r="C277" s="5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</row>
    <row r="278" spans="1:14" ht="14.25">
      <c r="A278" s="5"/>
      <c r="B278" s="5"/>
      <c r="C278" s="5"/>
      <c r="D278" s="5"/>
      <c r="E278" s="5"/>
      <c r="F278" s="5"/>
      <c r="G278" s="5"/>
      <c r="H278" s="5"/>
      <c r="I278" s="5"/>
      <c r="J278" s="5"/>
      <c r="K278" s="5"/>
      <c r="L278" s="5"/>
      <c r="M278" s="5"/>
      <c r="N278" s="5"/>
    </row>
    <row r="279" spans="1:14" ht="14.25">
      <c r="A279" s="5"/>
      <c r="B279" s="5"/>
      <c r="C279" s="5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</row>
    <row r="280" spans="1:14" ht="14.25">
      <c r="A280" s="5"/>
      <c r="B280" s="5"/>
      <c r="C280" s="5"/>
      <c r="D280" s="5"/>
      <c r="E280" s="5"/>
      <c r="F280" s="5"/>
      <c r="G280" s="5"/>
      <c r="H280" s="5"/>
      <c r="I280" s="5"/>
      <c r="J280" s="5"/>
      <c r="K280" s="5"/>
      <c r="L280" s="5"/>
      <c r="M280" s="5"/>
      <c r="N280" s="5"/>
    </row>
    <row r="281" spans="1:14" ht="14.25">
      <c r="A281" s="5"/>
      <c r="B281" s="5"/>
      <c r="C281" s="5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</row>
    <row r="282" spans="1:14" ht="14.25">
      <c r="A282" s="5"/>
      <c r="B282" s="5"/>
      <c r="C282" s="5"/>
      <c r="D282" s="5"/>
      <c r="E282" s="5"/>
      <c r="F282" s="5"/>
      <c r="G282" s="5"/>
      <c r="H282" s="5"/>
      <c r="I282" s="5"/>
      <c r="J282" s="5"/>
      <c r="K282" s="5"/>
      <c r="L282" s="5"/>
      <c r="M282" s="5"/>
      <c r="N282" s="5"/>
    </row>
    <row r="283" spans="1:14" ht="14.25">
      <c r="A283" s="5"/>
      <c r="B283" s="5"/>
      <c r="C283" s="5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</row>
    <row r="284" spans="1:14" ht="14.25">
      <c r="A284" s="5"/>
      <c r="B284" s="5"/>
      <c r="C284" s="5"/>
      <c r="D284" s="5"/>
      <c r="E284" s="5"/>
      <c r="F284" s="5"/>
      <c r="G284" s="5"/>
      <c r="H284" s="5"/>
      <c r="I284" s="5"/>
      <c r="J284" s="5"/>
      <c r="K284" s="5"/>
      <c r="L284" s="5"/>
      <c r="M284" s="5"/>
      <c r="N284" s="5"/>
    </row>
    <row r="285" spans="1:14" ht="14.25">
      <c r="A285" s="5"/>
      <c r="B285" s="5"/>
      <c r="C285" s="5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</row>
    <row r="286" spans="1:14" ht="14.25">
      <c r="A286" s="5"/>
      <c r="B286" s="5"/>
      <c r="C286" s="5"/>
      <c r="D286" s="5"/>
      <c r="E286" s="5"/>
      <c r="F286" s="5"/>
      <c r="G286" s="5"/>
      <c r="H286" s="5"/>
      <c r="I286" s="5"/>
      <c r="J286" s="5"/>
      <c r="K286" s="5"/>
      <c r="L286" s="5"/>
      <c r="M286" s="5"/>
      <c r="N286" s="5"/>
    </row>
    <row r="287" spans="1:14" ht="14.25">
      <c r="A287" s="5"/>
      <c r="B287" s="5"/>
      <c r="C287" s="5"/>
      <c r="D287" s="5"/>
      <c r="E287" s="5"/>
      <c r="F287" s="5"/>
      <c r="G287" s="5"/>
      <c r="H287" s="5"/>
      <c r="I287" s="5"/>
      <c r="J287" s="5"/>
      <c r="K287" s="5"/>
      <c r="L287" s="5"/>
      <c r="M287" s="5"/>
      <c r="N287" s="5"/>
    </row>
    <row r="288" spans="1:14" ht="14.25">
      <c r="A288" s="5"/>
      <c r="B288" s="5"/>
      <c r="C288" s="5"/>
      <c r="D288" s="5"/>
      <c r="E288" s="5"/>
      <c r="F288" s="5"/>
      <c r="G288" s="5"/>
      <c r="H288" s="5"/>
      <c r="I288" s="5"/>
      <c r="J288" s="5"/>
      <c r="K288" s="5"/>
      <c r="L288" s="5"/>
      <c r="M288" s="5"/>
      <c r="N288" s="5"/>
    </row>
    <row r="289" spans="1:14" ht="14.25">
      <c r="A289" s="5"/>
      <c r="B289" s="5"/>
      <c r="C289" s="5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</row>
    <row r="290" spans="1:14" ht="14.25">
      <c r="A290" s="5"/>
      <c r="B290" s="5"/>
      <c r="C290" s="5"/>
      <c r="D290" s="5"/>
      <c r="E290" s="5"/>
      <c r="F290" s="5"/>
      <c r="G290" s="5"/>
      <c r="H290" s="5"/>
      <c r="I290" s="5"/>
      <c r="J290" s="5"/>
      <c r="K290" s="5"/>
      <c r="L290" s="5"/>
      <c r="M290" s="5"/>
      <c r="N290" s="5"/>
    </row>
    <row r="291" spans="1:14" ht="14.25">
      <c r="A291" s="5"/>
      <c r="B291" s="5"/>
      <c r="C291" s="5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</row>
    <row r="292" spans="1:14" ht="14.25">
      <c r="A292" s="5"/>
      <c r="B292" s="5"/>
      <c r="C292" s="5"/>
      <c r="D292" s="5"/>
      <c r="E292" s="5"/>
      <c r="F292" s="5"/>
      <c r="G292" s="5"/>
      <c r="H292" s="5"/>
      <c r="I292" s="5"/>
      <c r="J292" s="5"/>
      <c r="K292" s="5"/>
      <c r="L292" s="5"/>
      <c r="M292" s="5"/>
      <c r="N292" s="5"/>
    </row>
    <row r="293" spans="1:14" ht="14.25">
      <c r="A293" s="5"/>
      <c r="B293" s="5"/>
      <c r="C293" s="5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</row>
    <row r="294" spans="1:14" ht="14.25">
      <c r="A294" s="5"/>
      <c r="B294" s="5"/>
      <c r="C294" s="5"/>
      <c r="D294" s="5"/>
      <c r="E294" s="5"/>
      <c r="F294" s="5"/>
      <c r="G294" s="5"/>
      <c r="H294" s="5"/>
      <c r="I294" s="5"/>
      <c r="J294" s="5"/>
      <c r="K294" s="5"/>
      <c r="L294" s="5"/>
      <c r="M294" s="5"/>
      <c r="N294" s="5"/>
    </row>
    <row r="295" spans="1:14" ht="14.25">
      <c r="A295" s="5"/>
      <c r="B295" s="5"/>
      <c r="C295" s="5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</row>
    <row r="296" spans="1:14" ht="14.25">
      <c r="A296" s="5"/>
      <c r="B296" s="5"/>
      <c r="C296" s="5"/>
      <c r="D296" s="5"/>
      <c r="E296" s="5"/>
      <c r="F296" s="5"/>
      <c r="G296" s="5"/>
      <c r="H296" s="5"/>
      <c r="I296" s="5"/>
      <c r="J296" s="5"/>
      <c r="K296" s="5"/>
      <c r="L296" s="5"/>
      <c r="M296" s="5"/>
      <c r="N296" s="5"/>
    </row>
    <row r="297" spans="1:14" ht="14.25">
      <c r="A297" s="5"/>
      <c r="B297" s="5"/>
      <c r="C297" s="5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</row>
  </sheetData>
  <sheetProtection algorithmName="SHA-512" hashValue="AvL6wguXjCNg8bYmdriyAWcCwnh3WGeULUoYD4eq0ci9XrW5npW0EJBHBouJdaPh87d66bu2CGXWRokzIWNBNA==" saltValue="HqfYjlRfwd5bBpPWQHkEuA==" spinCount="100000" sheet="1" objects="1" scenarios="1" formatCells="0"/>
  <phoneticPr fontId="0" type="noConversion"/>
  <pageMargins left="0.78740157499999996" right="0.78740157499999996" top="0.984251969" bottom="0.984251969" header="0.4921259845" footer="0.4921259845"/>
  <pageSetup paperSize="9" scale="96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14</vt:i4>
      </vt:variant>
      <vt:variant>
        <vt:lpstr>Pojmenované oblasti</vt:lpstr>
      </vt:variant>
      <vt:variant>
        <vt:i4>4</vt:i4>
      </vt:variant>
    </vt:vector>
  </HeadingPairs>
  <TitlesOfParts>
    <vt:vector size="18" baseType="lpstr">
      <vt:lpstr>postup</vt:lpstr>
      <vt:lpstr>2016-ÚČ</vt:lpstr>
      <vt:lpstr>2015-ÚČ</vt:lpstr>
      <vt:lpstr>2014-ÚČ</vt:lpstr>
      <vt:lpstr>2013-ÚČ</vt:lpstr>
      <vt:lpstr>2012-ÚČ</vt:lpstr>
      <vt:lpstr>2011-ÚČ</vt:lpstr>
      <vt:lpstr>2016-DE</vt:lpstr>
      <vt:lpstr>2015-DE</vt:lpstr>
      <vt:lpstr>2014-DE</vt:lpstr>
      <vt:lpstr>2013-DE</vt:lpstr>
      <vt:lpstr>2012-DE</vt:lpstr>
      <vt:lpstr>2011-DE</vt:lpstr>
      <vt:lpstr>bodování</vt:lpstr>
      <vt:lpstr>'2011-DE'!Oblast_tisku</vt:lpstr>
      <vt:lpstr>'2012-DE'!Oblast_tisku</vt:lpstr>
      <vt:lpstr>'2013-DE'!Oblast_tisku</vt:lpstr>
      <vt:lpstr>'2014-DE'!Oblast_tisku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FZ</dc:title>
  <dc:subject>výpočet finančního zdraví</dc:subject>
  <dc:creator>Ing. Petr Dlouhý</dc:creator>
  <dc:description>pouze orientační</dc:description>
  <cp:lastModifiedBy>Uživatel systému Windows</cp:lastModifiedBy>
  <cp:lastPrinted>2007-02-07T13:11:42Z</cp:lastPrinted>
  <dcterms:created xsi:type="dcterms:W3CDTF">1997-01-24T11:07:25Z</dcterms:created>
  <dcterms:modified xsi:type="dcterms:W3CDTF">2018-04-16T15:41:23Z</dcterms:modified>
</cp:coreProperties>
</file>